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Марина\Desktop\МОИ Документы\ПРИКАЗ КРАТКОСРОЧКА НОВЫЙ 2025\Актуализация КП 20-22, 23-25\2023-2025\"/>
    </mc:Choice>
  </mc:AlternateContent>
  <xr:revisionPtr revIDLastSave="0" documentId="13_ncr:1_{A53EEF34-9F75-4417-B1B2-5A42E388BB65}" xr6:coauthVersionLast="47" xr6:coauthVersionMax="47" xr10:uidLastSave="{00000000-0000-0000-0000-000000000000}"/>
  <bookViews>
    <workbookView xWindow="-120" yWindow="-120" windowWidth="29040" windowHeight="15840" tabRatio="613" activeTab="1" xr2:uid="{00000000-000D-0000-FFFF-FFFF00000000}"/>
  </bookViews>
  <sheets>
    <sheet name="таблица 1" sheetId="6" r:id="rId1"/>
    <sheet name="таблица 2" sheetId="1" r:id="rId2"/>
  </sheets>
  <externalReferences>
    <externalReference r:id="rId3"/>
  </externalReferences>
  <definedNames>
    <definedName name="_xlnm._FilterDatabase" localSheetId="0" hidden="1">'таблица 1'!$A$11:$M$22</definedName>
    <definedName name="_xlnm._FilterDatabase" localSheetId="1" hidden="1">'таблица 2'!$A$11:$AL$22</definedName>
    <definedName name="Z_172B0B08_C4AC_474B_9248_9EF0813A8A87_.wvu.FilterData" localSheetId="1" hidden="1">'таблица 2'!$A$11:$AD$11</definedName>
    <definedName name="Z_25959F33_C7D8_4BAA_9770_0E61B09CD663_.wvu.Cols" localSheetId="1" hidden="1">'таблица 2'!#REF!</definedName>
    <definedName name="Z_25959F33_C7D8_4BAA_9770_0E61B09CD663_.wvu.FilterData" localSheetId="1" hidden="1">'таблица 2'!$11:$11</definedName>
    <definedName name="Z_51B1699C_6ACF_4D53_A4F8_97B322B92D65_.wvu.FilterData" localSheetId="1" hidden="1">'таблица 2'!$11:$11</definedName>
    <definedName name="Z_5714978F_1B18_4412_BB86_3A856587AB6A_.wvu.FilterData" localSheetId="1" hidden="1">'таблица 2'!$A$11:$AD$11</definedName>
    <definedName name="Z_96B8C85D_502C_4125_8122_F57DA9AE419B_.wvu.FilterData" localSheetId="1" hidden="1">'таблица 2'!$11:$11</definedName>
    <definedName name="Z_A224C7DE_82A6_4ABC_96B8_5250F86E1638_.wvu.FilterData" localSheetId="1" hidden="1">'таблица 2'!$11:$11</definedName>
    <definedName name="Z_BA45A653_4718_4485_AA8C_107CE17BAE49_.wvu.FilterData" localSheetId="1" hidden="1">'таблица 2'!$11:$11</definedName>
    <definedName name="Z_DF8C9527_A04A_4F3D_A6F1_9FFEFD775C68_.wvu.FilterData" localSheetId="1" hidden="1">'таблица 2'!$11:$11</definedName>
    <definedName name="Z_FA292CD0_8505_40ED_AB0E_69B749E8D31F_.wvu.Cols" localSheetId="1" hidden="1">'таблица 2'!#REF!</definedName>
    <definedName name="Z_FA292CD0_8505_40ED_AB0E_69B749E8D31F_.wvu.FilterData" localSheetId="1" hidden="1">'таблица 2'!$A$11:$AJ$11</definedName>
    <definedName name="Варнавино">[1]Лист2!$B$1:$B$97</definedName>
    <definedName name="Павлово" localSheetId="1">#REF!</definedName>
    <definedName name="Павлово">#REF!</definedName>
    <definedName name="ПСД" localSheetId="1">#REF!</definedName>
    <definedName name="ПСД">#REF!</definedName>
    <definedName name="статус_ПСД" localSheetId="1">#REF!</definedName>
    <definedName name="статус_ПСД">#REF!</definedName>
    <definedName name="статус_ПСД_расширенный" localSheetId="1">#REF!</definedName>
    <definedName name="статус_ПСД_расширенный">#REF!</definedName>
    <definedName name="статус_ПСД1" localSheetId="1">#REF!</definedName>
    <definedName name="статус_ПСД1">#REF!</definedName>
    <definedName name="статус_СМР" localSheetId="1">#REF!</definedName>
    <definedName name="статус_СМР">#REF!</definedName>
  </definedNames>
  <calcPr calcId="191029"/>
  <customWorkbookViews>
    <customWorkbookView name="user - Личное представление" guid="{FA292CD0-8505-40ED-AB0E-69B749E8D31F}" mergeInterval="0" personalView="1" maximized="1" xWindow="-8" yWindow="-8" windowWidth="1936" windowHeight="1056" tabRatio="613" activeSheetId="1"/>
    <customWorkbookView name="Кузьмина Екатерина - Личное представление" guid="{25959F33-C7D8-4BAA-9770-0E61B09CD663}" mergeInterval="0" personalView="1" maximized="1" xWindow="-8" yWindow="-8" windowWidth="1936" windowHeight="1056" tabRatio="613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2" i="6" l="1"/>
  <c r="K21" i="6"/>
  <c r="K20" i="6"/>
  <c r="K19" i="6"/>
  <c r="K17" i="6"/>
  <c r="K15" i="6"/>
  <c r="E22" i="1" l="1"/>
  <c r="D22" i="1" s="1"/>
  <c r="E21" i="1"/>
  <c r="D21" i="1" s="1"/>
  <c r="E20" i="1"/>
  <c r="D20" i="1" s="1"/>
  <c r="E19" i="1"/>
  <c r="D19" i="1" s="1"/>
  <c r="AC18" i="1" l="1"/>
  <c r="U18" i="1"/>
  <c r="U13" i="1" s="1"/>
  <c r="T18" i="1"/>
  <c r="T13" i="1" s="1"/>
  <c r="K18" i="1"/>
  <c r="K13" i="1" s="1"/>
  <c r="J18" i="1"/>
  <c r="J13" i="1" s="1"/>
  <c r="D17" i="1"/>
  <c r="D16" i="1" s="1"/>
  <c r="AC16" i="1"/>
  <c r="AB16" i="1"/>
  <c r="D15" i="1"/>
  <c r="D14" i="1" s="1"/>
  <c r="AC14" i="1"/>
  <c r="AB14" i="1"/>
  <c r="AC13" i="1" l="1"/>
  <c r="AB13" i="1"/>
  <c r="E18" i="1"/>
  <c r="E13" i="1" s="1"/>
  <c r="D18" i="1"/>
  <c r="D13" i="1" s="1"/>
  <c r="A15" i="1" l="1"/>
  <c r="A17" i="1" s="1"/>
  <c r="A19" i="1" s="1"/>
  <c r="A20" i="1" s="1"/>
  <c r="A21" i="1" s="1"/>
  <c r="A22" i="1" s="1"/>
</calcChain>
</file>

<file path=xl/sharedStrings.xml><?xml version="1.0" encoding="utf-8"?>
<sst xmlns="http://schemas.openxmlformats.org/spreadsheetml/2006/main" count="118" uniqueCount="60">
  <si>
    <t>газоснабжение</t>
  </si>
  <si>
    <t>№ п/п</t>
  </si>
  <si>
    <t>Источники финансирования капитального ремонта</t>
  </si>
  <si>
    <t>СМР</t>
  </si>
  <si>
    <t>ПИР</t>
  </si>
  <si>
    <t>в том числе:</t>
  </si>
  <si>
    <t>Всего стоимость капитального ремонта СМР</t>
  </si>
  <si>
    <t>Ремонт крыши</t>
  </si>
  <si>
    <t>Ремонт подвальных помещений, относящихся к общему имуществу в МКД</t>
  </si>
  <si>
    <t>электроснабжение</t>
  </si>
  <si>
    <t>теплоснабжение</t>
  </si>
  <si>
    <t xml:space="preserve">холодное водоснабжение </t>
  </si>
  <si>
    <t>горячее водоснабжение</t>
  </si>
  <si>
    <t>водоотведение</t>
  </si>
  <si>
    <t>руб.</t>
  </si>
  <si>
    <t>м</t>
  </si>
  <si>
    <t>ед.</t>
  </si>
  <si>
    <t>кв.м.</t>
  </si>
  <si>
    <t>куб.м.</t>
  </si>
  <si>
    <t>РО</t>
  </si>
  <si>
    <t>за счет средств местного бюджета</t>
  </si>
  <si>
    <t/>
  </si>
  <si>
    <t>руб</t>
  </si>
  <si>
    <t>Гагинский муниципальный округ</t>
  </si>
  <si>
    <t>Итого по МО на период 2024 год</t>
  </si>
  <si>
    <t>Итого по МО на период 2025 год</t>
  </si>
  <si>
    <t>Итого по МО на период 2023 год</t>
  </si>
  <si>
    <t>с. Гагино, ул. Кузнецова, д. 2</t>
  </si>
  <si>
    <t>с. Гагино, ул. Кузнецова, д. 5</t>
  </si>
  <si>
    <t>с. Гагино, ул. Ленина, д. 107</t>
  </si>
  <si>
    <t>с. Гагино, ул. Южная, д. 28</t>
  </si>
  <si>
    <t>Код МКД</t>
  </si>
  <si>
    <t>за счет средств областного бюджета</t>
  </si>
  <si>
    <t>за счет средств собственников помещений в МКД</t>
  </si>
  <si>
    <t>СК</t>
  </si>
  <si>
    <t>ОТС</t>
  </si>
  <si>
    <t>с.Гагино, ул.Кузнецова, д.7</t>
  </si>
  <si>
    <t xml:space="preserve">Перечень видов услуг и (или) работ по капитальному ремонту общего имущества в многоквартирных домах 
и их стоимость в рамках краткосрочного плана реализации региональной программы капитального ремонта общего имущества в многоквартирных домах, расположенных на территории Нижегородской области, на 2023-2025 годы
</t>
  </si>
  <si>
    <t>Наименование муниципального образования (МО)</t>
  </si>
  <si>
    <t>Адрес многоквартирного дома (МКД)</t>
  </si>
  <si>
    <t xml:space="preserve">Способ форми рования фонда капитального ремонта в МКД 
</t>
  </si>
  <si>
    <t>Плановый период (год) проведения работ по капитальному ремонту</t>
  </si>
  <si>
    <t>ВСЕГО стоимость капитального ремонта</t>
  </si>
  <si>
    <t>за счет средств федерального бюджета, в т.ч. публично-правовой компании «Фонд развития территорий» (ППК ФРТ)</t>
  </si>
  <si>
    <t>ВСЕГО стоимость капитального ремонта (СМР + ПИР + СК + ОТС+ЭК)</t>
  </si>
  <si>
    <t xml:space="preserve">Ремонт, замена, модернизация лифтов, ремонт лифтовых шахт, машинных и блочных помещений </t>
  </si>
  <si>
    <t>ЭК</t>
  </si>
  <si>
    <t>Проведение экспертизы проектной документации</t>
  </si>
  <si>
    <t>кв.м</t>
  </si>
  <si>
    <t>Всего по Гагинскому муниципальному округу на 2023-2025 годы</t>
  </si>
  <si>
    <t>Таблица 1</t>
  </si>
  <si>
    <t>Таблица 2</t>
  </si>
  <si>
    <t>Ремонт  и (или) осуществляемое в соответствии с ч.3 ст.20 Закона НО от 28.11.2013 №159-З утепление фасада</t>
  </si>
  <si>
    <t xml:space="preserve">Осуществление строительного контроля (технического надзора), а также авторского надзора применительно к объектам культурного наследия (памятникам истории и культуры) народов Российской Федерации и выявленным объектам культурного наследия
</t>
  </si>
  <si>
    <t xml:space="preserve">Разработка проектной документации для капитального ремонта, инженерные изыскания, проводимые специализированной организацией </t>
  </si>
  <si>
    <t xml:space="preserve">Обследование технического состояния МКД и (или) элементов МКД и (или) инженерных систем МКД
</t>
  </si>
  <si>
    <t>Перечень многоквартирных домов, подлежащих капитальному ремонту в рамках краткосрочного плана реализации региональной программы капитального ремонта общего имущества в многоквартирных домах, расположенных на территории Нижегородской области, на 2023-2025 годы</t>
  </si>
  <si>
    <t xml:space="preserve">Ремонт фундамента </t>
  </si>
  <si>
    <t>в том числе</t>
  </si>
  <si>
    <t>гг..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</si>
</sst>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\ _₽_-;\-* #,##0.00\ _₽_-;_-* &quot;-&quot;??\ _₽_-;_-@_-"/>
    <numFmt numFmtId="165" formatCode="_-* #,##0.00_р_._-;\-* #,##0.00_р_._-;_-* &quot;-&quot;??_р_._-;_-@_-"/>
    <numFmt numFmtId="166" formatCode="&quot; &quot;#,##0.00&quot;    &quot;;&quot;-&quot;#,##0.00&quot;    &quot;;&quot; -&quot;#&quot;    &quot;;@&quot; &quot;"/>
    <numFmt numFmtId="167" formatCode="#,##0.0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4"/>
      <color indexed="8"/>
      <name val="Times New Roman"/>
      <family val="2"/>
      <charset val="204"/>
    </font>
    <font>
      <sz val="10"/>
      <name val="Helv"/>
      <charset val="204"/>
    </font>
    <font>
      <sz val="10"/>
      <color indexed="8"/>
      <name val="Times New Roman"/>
      <family val="1"/>
      <charset val="204"/>
    </font>
    <font>
      <sz val="11"/>
      <color indexed="8"/>
      <name val="Calibri"/>
      <family val="2"/>
    </font>
    <font>
      <i/>
      <sz val="11"/>
      <color indexed="23"/>
      <name val="Calibri"/>
      <family val="2"/>
      <charset val="204"/>
    </font>
    <font>
      <b/>
      <sz val="9"/>
      <name val="Tahoma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b/>
      <sz val="8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8">
    <xf numFmtId="0" fontId="0" fillId="0" borderId="0"/>
    <xf numFmtId="0" fontId="5" fillId="0" borderId="0"/>
    <xf numFmtId="0" fontId="7" fillId="0" borderId="0"/>
    <xf numFmtId="0" fontId="8" fillId="0" borderId="0"/>
    <xf numFmtId="0" fontId="8" fillId="0" borderId="0"/>
    <xf numFmtId="165" fontId="7" fillId="0" borderId="0" applyFont="0" applyFill="0" applyBorder="0" applyAlignment="0" applyProtection="0"/>
    <xf numFmtId="0" fontId="9" fillId="0" borderId="0"/>
    <xf numFmtId="0" fontId="5" fillId="0" borderId="0"/>
    <xf numFmtId="0" fontId="11" fillId="0" borderId="0"/>
    <xf numFmtId="164" fontId="8" fillId="0" borderId="0" applyFont="0" applyFill="0" applyBorder="0" applyAlignment="0" applyProtection="0"/>
    <xf numFmtId="0" fontId="5" fillId="0" borderId="0"/>
    <xf numFmtId="0" fontId="7" fillId="0" borderId="0"/>
    <xf numFmtId="0" fontId="7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0" fillId="0" borderId="0"/>
    <xf numFmtId="0" fontId="6" fillId="0" borderId="0"/>
    <xf numFmtId="0" fontId="11" fillId="0" borderId="0"/>
    <xf numFmtId="0" fontId="11" fillId="0" borderId="0"/>
    <xf numFmtId="0" fontId="13" fillId="0" borderId="0" applyNumberFormat="0" applyFill="0" applyBorder="0" applyAlignment="0" applyProtection="0"/>
    <xf numFmtId="0" fontId="14" fillId="0" borderId="1" applyBorder="0">
      <alignment horizontal="center" vertical="center" wrapText="1"/>
    </xf>
    <xf numFmtId="164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1" fillId="0" borderId="0"/>
    <xf numFmtId="166" fontId="1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10" fillId="0" borderId="0"/>
    <xf numFmtId="0" fontId="6" fillId="0" borderId="0"/>
    <xf numFmtId="0" fontId="11" fillId="0" borderId="0"/>
    <xf numFmtId="0" fontId="3" fillId="0" borderId="0"/>
    <xf numFmtId="0" fontId="3" fillId="0" borderId="0"/>
    <xf numFmtId="164" fontId="8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2" fillId="0" borderId="0"/>
    <xf numFmtId="0" fontId="2" fillId="0" borderId="0"/>
    <xf numFmtId="164" fontId="8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164" fontId="8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16" fillId="0" borderId="0"/>
    <xf numFmtId="0" fontId="1" fillId="0" borderId="0"/>
    <xf numFmtId="0" fontId="6" fillId="0" borderId="0"/>
  </cellStyleXfs>
  <cellXfs count="100">
    <xf numFmtId="0" fontId="0" fillId="0" borderId="0" xfId="0"/>
    <xf numFmtId="0" fontId="18" fillId="2" borderId="0" xfId="0" applyFont="1" applyFill="1" applyAlignment="1">
      <alignment horizontal="center" vertical="center"/>
    </xf>
    <xf numFmtId="167" fontId="18" fillId="2" borderId="3" xfId="2" applyNumberFormat="1" applyFont="1" applyFill="1" applyBorder="1" applyAlignment="1">
      <alignment horizontal="center" vertical="center" wrapText="1"/>
    </xf>
    <xf numFmtId="0" fontId="18" fillId="2" borderId="0" xfId="0" applyFont="1" applyFill="1" applyAlignment="1">
      <alignment vertical="center"/>
    </xf>
    <xf numFmtId="0" fontId="18" fillId="2" borderId="0" xfId="0" applyNumberFormat="1" applyFont="1" applyFill="1" applyAlignment="1">
      <alignment horizontal="center" vertical="center"/>
    </xf>
    <xf numFmtId="3" fontId="18" fillId="2" borderId="0" xfId="0" applyNumberFormat="1" applyFont="1" applyFill="1" applyAlignment="1">
      <alignment horizontal="center" vertical="center"/>
    </xf>
    <xf numFmtId="3" fontId="18" fillId="2" borderId="0" xfId="0" applyNumberFormat="1" applyFont="1" applyFill="1" applyAlignment="1">
      <alignment horizontal="left" vertical="center" wrapText="1"/>
    </xf>
    <xf numFmtId="0" fontId="17" fillId="2" borderId="0" xfId="0" applyFont="1" applyFill="1" applyAlignment="1">
      <alignment vertical="center"/>
    </xf>
    <xf numFmtId="4" fontId="18" fillId="2" borderId="0" xfId="0" applyNumberFormat="1" applyFont="1" applyFill="1" applyAlignment="1">
      <alignment horizontal="left" vertical="center"/>
    </xf>
    <xf numFmtId="0" fontId="18" fillId="2" borderId="0" xfId="0" applyFont="1" applyFill="1" applyAlignment="1">
      <alignment vertical="center" wrapText="1"/>
    </xf>
    <xf numFmtId="0" fontId="18" fillId="2" borderId="0" xfId="0" applyFont="1" applyFill="1" applyAlignment="1">
      <alignment horizontal="left" vertical="center"/>
    </xf>
    <xf numFmtId="4" fontId="18" fillId="2" borderId="0" xfId="0" applyNumberFormat="1" applyFont="1" applyFill="1" applyAlignment="1">
      <alignment horizontal="center" vertical="center"/>
    </xf>
    <xf numFmtId="0" fontId="18" fillId="2" borderId="0" xfId="0" applyNumberFormat="1" applyFont="1" applyFill="1" applyAlignment="1">
      <alignment vertical="center"/>
    </xf>
    <xf numFmtId="167" fontId="18" fillId="2" borderId="11" xfId="2" applyNumberFormat="1" applyFont="1" applyFill="1" applyBorder="1" applyAlignment="1">
      <alignment horizontal="center" vertical="center" wrapText="1"/>
    </xf>
    <xf numFmtId="167" fontId="18" fillId="2" borderId="2" xfId="2" applyNumberFormat="1" applyFont="1" applyFill="1" applyBorder="1" applyAlignment="1">
      <alignment horizontal="center" vertical="center" wrapText="1"/>
    </xf>
    <xf numFmtId="0" fontId="18" fillId="2" borderId="2" xfId="2" applyFont="1" applyFill="1" applyBorder="1" applyAlignment="1">
      <alignment horizontal="center" vertical="center" wrapText="1"/>
    </xf>
    <xf numFmtId="4" fontId="18" fillId="2" borderId="2" xfId="2" applyNumberFormat="1" applyFont="1" applyFill="1" applyBorder="1" applyAlignment="1">
      <alignment horizontal="center" vertical="center" wrapText="1"/>
    </xf>
    <xf numFmtId="0" fontId="18" fillId="2" borderId="0" xfId="0" applyFont="1" applyFill="1" applyAlignment="1">
      <alignment horizontal="center" vertical="center" wrapText="1"/>
    </xf>
    <xf numFmtId="0" fontId="18" fillId="2" borderId="10" xfId="2" applyNumberFormat="1" applyFont="1" applyFill="1" applyBorder="1" applyAlignment="1">
      <alignment horizontal="center" vertical="center" wrapText="1"/>
    </xf>
    <xf numFmtId="4" fontId="18" fillId="2" borderId="10" xfId="3" applyNumberFormat="1" applyFont="1" applyFill="1" applyBorder="1" applyAlignment="1">
      <alignment horizontal="center" vertical="center" wrapText="1"/>
    </xf>
    <xf numFmtId="0" fontId="18" fillId="0" borderId="19" xfId="4" applyFont="1" applyFill="1" applyBorder="1" applyAlignment="1">
      <alignment horizontal="center" vertical="center"/>
    </xf>
    <xf numFmtId="0" fontId="18" fillId="0" borderId="19" xfId="4" applyNumberFormat="1" applyFont="1" applyFill="1" applyBorder="1" applyAlignment="1">
      <alignment horizontal="center" vertical="center"/>
    </xf>
    <xf numFmtId="0" fontId="17" fillId="0" borderId="19" xfId="4" applyFont="1" applyFill="1" applyBorder="1" applyAlignment="1">
      <alignment horizontal="left" vertical="center" wrapText="1"/>
    </xf>
    <xf numFmtId="0" fontId="17" fillId="0" borderId="19" xfId="0" applyFont="1" applyFill="1" applyBorder="1" applyAlignment="1">
      <alignment horizontal="center" vertical="center" wrapText="1"/>
    </xf>
    <xf numFmtId="0" fontId="17" fillId="0" borderId="19" xfId="4" applyFont="1" applyFill="1" applyBorder="1" applyAlignment="1">
      <alignment horizontal="center" vertical="center"/>
    </xf>
    <xf numFmtId="0" fontId="17" fillId="0" borderId="19" xfId="4" applyNumberFormat="1" applyFont="1" applyFill="1" applyBorder="1" applyAlignment="1">
      <alignment horizontal="center" vertical="center"/>
    </xf>
    <xf numFmtId="4" fontId="17" fillId="0" borderId="19" xfId="3" applyNumberFormat="1" applyFont="1" applyFill="1" applyBorder="1" applyAlignment="1">
      <alignment horizontal="center" vertical="center"/>
    </xf>
    <xf numFmtId="4" fontId="17" fillId="0" borderId="19" xfId="2" applyNumberFormat="1" applyFont="1" applyFill="1" applyBorder="1" applyAlignment="1">
      <alignment horizontal="center" vertical="center" wrapText="1"/>
    </xf>
    <xf numFmtId="0" fontId="17" fillId="0" borderId="19" xfId="4" applyFont="1" applyFill="1" applyBorder="1" applyAlignment="1">
      <alignment horizontal="center" vertical="center" wrapText="1"/>
    </xf>
    <xf numFmtId="0" fontId="18" fillId="0" borderId="19" xfId="4" applyFont="1" applyFill="1" applyBorder="1" applyAlignment="1">
      <alignment horizontal="left" vertical="center" wrapText="1"/>
    </xf>
    <xf numFmtId="4" fontId="18" fillId="0" borderId="19" xfId="0" applyNumberFormat="1" applyFont="1" applyFill="1" applyBorder="1" applyAlignment="1">
      <alignment horizontal="center" vertical="center"/>
    </xf>
    <xf numFmtId="4" fontId="18" fillId="0" borderId="19" xfId="3" applyNumberFormat="1" applyFont="1" applyFill="1" applyBorder="1" applyAlignment="1">
      <alignment horizontal="center" vertical="center"/>
    </xf>
    <xf numFmtId="4" fontId="17" fillId="0" borderId="19" xfId="0" applyNumberFormat="1" applyFont="1" applyFill="1" applyBorder="1" applyAlignment="1">
      <alignment horizontal="left" vertical="center" wrapText="1"/>
    </xf>
    <xf numFmtId="0" fontId="18" fillId="0" borderId="19" xfId="0" applyFont="1" applyFill="1" applyBorder="1" applyAlignment="1">
      <alignment horizontal="center" vertical="center" wrapText="1"/>
    </xf>
    <xf numFmtId="0" fontId="18" fillId="0" borderId="19" xfId="32" applyNumberFormat="1" applyFont="1" applyFill="1" applyBorder="1" applyAlignment="1">
      <alignment horizontal="center" vertical="center"/>
    </xf>
    <xf numFmtId="0" fontId="18" fillId="0" borderId="19" xfId="2" applyFont="1" applyFill="1" applyBorder="1" applyAlignment="1">
      <alignment horizontal="left" vertical="center" wrapText="1"/>
    </xf>
    <xf numFmtId="4" fontId="17" fillId="0" borderId="19" xfId="0" applyNumberFormat="1" applyFont="1" applyFill="1" applyBorder="1" applyAlignment="1">
      <alignment horizontal="center" vertical="center"/>
    </xf>
    <xf numFmtId="0" fontId="17" fillId="0" borderId="19" xfId="0" applyFont="1" applyFill="1" applyBorder="1" applyAlignment="1">
      <alignment horizontal="center" vertical="center"/>
    </xf>
    <xf numFmtId="0" fontId="17" fillId="2" borderId="0" xfId="0" applyNumberFormat="1" applyFont="1" applyFill="1" applyAlignment="1">
      <alignment horizontal="center" vertical="center"/>
    </xf>
    <xf numFmtId="0" fontId="17" fillId="2" borderId="0" xfId="0" applyNumberFormat="1" applyFont="1" applyFill="1" applyAlignment="1">
      <alignment vertical="center"/>
    </xf>
    <xf numFmtId="0" fontId="20" fillId="0" borderId="0" xfId="0" applyFont="1"/>
    <xf numFmtId="0" fontId="18" fillId="2" borderId="0" xfId="0" applyNumberFormat="1" applyFont="1" applyFill="1" applyAlignment="1">
      <alignment horizontal="left" vertical="center"/>
    </xf>
    <xf numFmtId="0" fontId="17" fillId="2" borderId="0" xfId="0" applyNumberFormat="1" applyFont="1" applyFill="1" applyAlignment="1">
      <alignment horizontal="left" vertical="center"/>
    </xf>
    <xf numFmtId="0" fontId="17" fillId="2" borderId="0" xfId="2" applyFont="1" applyFill="1" applyAlignment="1">
      <alignment horizontal="center" vertical="center" wrapText="1"/>
    </xf>
    <xf numFmtId="164" fontId="0" fillId="0" borderId="0" xfId="29" applyFont="1"/>
    <xf numFmtId="0" fontId="17" fillId="2" borderId="19" xfId="4" applyFont="1" applyFill="1" applyBorder="1" applyAlignment="1">
      <alignment horizontal="center" vertical="center"/>
    </xf>
    <xf numFmtId="0" fontId="17" fillId="2" borderId="19" xfId="4" applyFont="1" applyFill="1" applyBorder="1" applyAlignment="1">
      <alignment horizontal="center" vertical="center" wrapText="1"/>
    </xf>
    <xf numFmtId="0" fontId="17" fillId="2" borderId="19" xfId="4" applyFont="1" applyFill="1" applyBorder="1" applyAlignment="1">
      <alignment horizontal="left" vertical="center" wrapText="1"/>
    </xf>
    <xf numFmtId="0" fontId="18" fillId="2" borderId="19" xfId="0" applyFont="1" applyFill="1" applyBorder="1" applyAlignment="1">
      <alignment horizontal="left" vertical="center" wrapText="1"/>
    </xf>
    <xf numFmtId="4" fontId="18" fillId="2" borderId="19" xfId="4" applyNumberFormat="1" applyFont="1" applyFill="1" applyBorder="1" applyAlignment="1">
      <alignment horizontal="center" vertical="center" wrapText="1"/>
    </xf>
    <xf numFmtId="4" fontId="18" fillId="2" borderId="19" xfId="0" applyNumberFormat="1" applyFont="1" applyFill="1" applyBorder="1" applyAlignment="1">
      <alignment horizontal="center" vertical="center"/>
    </xf>
    <xf numFmtId="0" fontId="17" fillId="2" borderId="19" xfId="32" applyFont="1" applyFill="1" applyBorder="1" applyAlignment="1">
      <alignment horizontal="left" vertical="center" wrapText="1"/>
    </xf>
    <xf numFmtId="0" fontId="17" fillId="2" borderId="19" xfId="0" applyFont="1" applyFill="1" applyBorder="1" applyAlignment="1">
      <alignment horizontal="left" vertical="center" wrapText="1"/>
    </xf>
    <xf numFmtId="4" fontId="18" fillId="2" borderId="19" xfId="0" applyNumberFormat="1" applyFont="1" applyFill="1" applyBorder="1" applyAlignment="1">
      <alignment horizontal="left" vertical="center"/>
    </xf>
    <xf numFmtId="4" fontId="18" fillId="2" borderId="19" xfId="2" applyNumberFormat="1" applyFont="1" applyFill="1" applyBorder="1" applyAlignment="1">
      <alignment horizontal="center" vertical="center" wrapText="1"/>
    </xf>
    <xf numFmtId="4" fontId="18" fillId="2" borderId="19" xfId="2" applyNumberFormat="1" applyFont="1" applyFill="1" applyBorder="1" applyAlignment="1">
      <alignment horizontal="center" vertical="center"/>
    </xf>
    <xf numFmtId="4" fontId="18" fillId="2" borderId="19" xfId="5" applyNumberFormat="1" applyFont="1" applyFill="1" applyBorder="1" applyAlignment="1">
      <alignment horizontal="center" vertical="center"/>
    </xf>
    <xf numFmtId="4" fontId="18" fillId="2" borderId="19" xfId="0" applyNumberFormat="1" applyFont="1" applyFill="1" applyBorder="1" applyAlignment="1">
      <alignment horizontal="left" vertical="center" wrapText="1"/>
    </xf>
    <xf numFmtId="49" fontId="18" fillId="2" borderId="19" xfId="0" applyNumberFormat="1" applyFont="1" applyFill="1" applyBorder="1" applyAlignment="1">
      <alignment horizontal="left" vertical="center" wrapText="1"/>
    </xf>
    <xf numFmtId="4" fontId="17" fillId="2" borderId="19" xfId="0" applyNumberFormat="1" applyFont="1" applyFill="1" applyBorder="1" applyAlignment="1">
      <alignment horizontal="center" vertical="center" wrapText="1"/>
    </xf>
    <xf numFmtId="0" fontId="18" fillId="2" borderId="19" xfId="0" applyFont="1" applyFill="1" applyBorder="1" applyAlignment="1">
      <alignment horizontal="center" vertical="center"/>
    </xf>
    <xf numFmtId="4" fontId="18" fillId="2" borderId="19" xfId="0" applyNumberFormat="1" applyFont="1" applyFill="1" applyBorder="1" applyAlignment="1">
      <alignment horizontal="center" vertical="center" wrapText="1"/>
    </xf>
    <xf numFmtId="4" fontId="17" fillId="2" borderId="19" xfId="0" applyNumberFormat="1" applyFont="1" applyFill="1" applyBorder="1" applyAlignment="1">
      <alignment horizontal="center" vertical="center"/>
    </xf>
    <xf numFmtId="4" fontId="18" fillId="2" borderId="19" xfId="33" applyNumberFormat="1" applyFont="1" applyFill="1" applyBorder="1" applyAlignment="1">
      <alignment horizontal="center" vertical="center"/>
    </xf>
    <xf numFmtId="49" fontId="18" fillId="2" borderId="19" xfId="33" applyNumberFormat="1" applyFont="1" applyFill="1" applyBorder="1" applyAlignment="1">
      <alignment horizontal="left" vertical="center" wrapText="1"/>
    </xf>
    <xf numFmtId="4" fontId="18" fillId="2" borderId="10" xfId="3" applyNumberFormat="1" applyFont="1" applyFill="1" applyBorder="1" applyAlignment="1">
      <alignment horizontal="center" vertical="center" wrapText="1"/>
    </xf>
    <xf numFmtId="0" fontId="19" fillId="2" borderId="0" xfId="2" applyFont="1" applyFill="1" applyAlignment="1">
      <alignment horizontal="center" vertical="center" wrapText="1"/>
    </xf>
    <xf numFmtId="3" fontId="18" fillId="2" borderId="20" xfId="0" applyNumberFormat="1" applyFont="1" applyFill="1" applyBorder="1" applyAlignment="1">
      <alignment horizontal="right" vertical="center"/>
    </xf>
    <xf numFmtId="0" fontId="18" fillId="2" borderId="10" xfId="4" applyFont="1" applyFill="1" applyBorder="1" applyAlignment="1">
      <alignment horizontal="center" vertical="center"/>
    </xf>
    <xf numFmtId="0" fontId="18" fillId="2" borderId="10" xfId="4" applyFont="1" applyFill="1" applyBorder="1" applyAlignment="1">
      <alignment horizontal="center" vertical="center" wrapText="1"/>
    </xf>
    <xf numFmtId="0" fontId="18" fillId="2" borderId="14" xfId="3" applyNumberFormat="1" applyFont="1" applyFill="1" applyBorder="1" applyAlignment="1">
      <alignment horizontal="center" vertical="center" wrapText="1"/>
    </xf>
    <xf numFmtId="0" fontId="18" fillId="2" borderId="15" xfId="3" applyNumberFormat="1" applyFont="1" applyFill="1" applyBorder="1" applyAlignment="1">
      <alignment horizontal="center" vertical="center" wrapText="1"/>
    </xf>
    <xf numFmtId="0" fontId="18" fillId="2" borderId="12" xfId="3" applyNumberFormat="1" applyFont="1" applyFill="1" applyBorder="1" applyAlignment="1">
      <alignment horizontal="center" vertical="center" wrapText="1"/>
    </xf>
    <xf numFmtId="0" fontId="17" fillId="0" borderId="18" xfId="2" applyFont="1" applyFill="1" applyBorder="1" applyAlignment="1">
      <alignment horizontal="left" vertical="center"/>
    </xf>
    <xf numFmtId="0" fontId="17" fillId="0" borderId="13" xfId="2" applyFont="1" applyFill="1" applyBorder="1" applyAlignment="1">
      <alignment horizontal="left" vertical="center"/>
    </xf>
    <xf numFmtId="167" fontId="18" fillId="2" borderId="14" xfId="4" applyNumberFormat="1" applyFont="1" applyFill="1" applyBorder="1" applyAlignment="1">
      <alignment horizontal="center" vertical="center" textRotation="90" wrapText="1"/>
    </xf>
    <xf numFmtId="167" fontId="18" fillId="2" borderId="15" xfId="4" applyNumberFormat="1" applyFont="1" applyFill="1" applyBorder="1" applyAlignment="1">
      <alignment horizontal="center" vertical="center" textRotation="90" wrapText="1"/>
    </xf>
    <xf numFmtId="167" fontId="18" fillId="2" borderId="12" xfId="4" applyNumberFormat="1" applyFont="1" applyFill="1" applyBorder="1" applyAlignment="1">
      <alignment horizontal="center" vertical="center" textRotation="90" wrapText="1"/>
    </xf>
    <xf numFmtId="167" fontId="18" fillId="2" borderId="13" xfId="4" applyNumberFormat="1" applyFont="1" applyFill="1" applyBorder="1" applyAlignment="1">
      <alignment horizontal="center" vertical="center" wrapText="1"/>
    </xf>
    <xf numFmtId="0" fontId="18" fillId="2" borderId="19" xfId="4" applyFont="1" applyFill="1" applyBorder="1" applyAlignment="1">
      <alignment horizontal="center" vertical="center"/>
    </xf>
    <xf numFmtId="0" fontId="18" fillId="2" borderId="19" xfId="4" applyFont="1" applyFill="1" applyBorder="1" applyAlignment="1">
      <alignment horizontal="center" vertical="center" wrapText="1"/>
    </xf>
    <xf numFmtId="0" fontId="17" fillId="2" borderId="0" xfId="2" applyFont="1" applyFill="1" applyAlignment="1">
      <alignment horizontal="center" vertical="center" wrapText="1"/>
    </xf>
    <xf numFmtId="167" fontId="18" fillId="2" borderId="4" xfId="2" applyNumberFormat="1" applyFont="1" applyFill="1" applyBorder="1" applyAlignment="1">
      <alignment horizontal="center" vertical="center"/>
    </xf>
    <xf numFmtId="167" fontId="18" fillId="2" borderId="5" xfId="2" applyNumberFormat="1" applyFont="1" applyFill="1" applyBorder="1" applyAlignment="1">
      <alignment horizontal="center" vertical="center"/>
    </xf>
    <xf numFmtId="167" fontId="18" fillId="2" borderId="6" xfId="2" applyNumberFormat="1" applyFont="1" applyFill="1" applyBorder="1" applyAlignment="1">
      <alignment horizontal="center" vertical="center"/>
    </xf>
    <xf numFmtId="167" fontId="18" fillId="2" borderId="7" xfId="4" applyNumberFormat="1" applyFont="1" applyFill="1" applyBorder="1" applyAlignment="1">
      <alignment horizontal="center" vertical="center" textRotation="90" wrapText="1"/>
    </xf>
    <xf numFmtId="167" fontId="18" fillId="2" borderId="11" xfId="4" applyNumberFormat="1" applyFont="1" applyFill="1" applyBorder="1" applyAlignment="1">
      <alignment horizontal="center" vertical="center" textRotation="90" wrapText="1"/>
    </xf>
    <xf numFmtId="167" fontId="18" fillId="2" borderId="8" xfId="4" applyNumberFormat="1" applyFont="1" applyFill="1" applyBorder="1" applyAlignment="1">
      <alignment horizontal="center" vertical="center" textRotation="90" wrapText="1"/>
    </xf>
    <xf numFmtId="167" fontId="18" fillId="2" borderId="9" xfId="4" applyNumberFormat="1" applyFont="1" applyFill="1" applyBorder="1" applyAlignment="1">
      <alignment horizontal="center" vertical="center" textRotation="90" wrapText="1"/>
    </xf>
    <xf numFmtId="167" fontId="18" fillId="2" borderId="16" xfId="4" applyNumberFormat="1" applyFont="1" applyFill="1" applyBorder="1" applyAlignment="1">
      <alignment horizontal="center" vertical="center" textRotation="90" wrapText="1"/>
    </xf>
    <xf numFmtId="167" fontId="18" fillId="2" borderId="17" xfId="4" applyNumberFormat="1" applyFont="1" applyFill="1" applyBorder="1" applyAlignment="1">
      <alignment horizontal="center" vertical="center" textRotation="90" wrapText="1"/>
    </xf>
    <xf numFmtId="167" fontId="18" fillId="2" borderId="21" xfId="4" applyNumberFormat="1" applyFont="1" applyFill="1" applyBorder="1" applyAlignment="1">
      <alignment horizontal="center" vertical="center" textRotation="90" wrapText="1"/>
    </xf>
    <xf numFmtId="167" fontId="18" fillId="2" borderId="22" xfId="4" applyNumberFormat="1" applyFont="1" applyFill="1" applyBorder="1" applyAlignment="1">
      <alignment horizontal="center" vertical="center" textRotation="90" wrapText="1"/>
    </xf>
    <xf numFmtId="4" fontId="18" fillId="2" borderId="0" xfId="2" applyNumberFormat="1" applyFont="1" applyFill="1" applyAlignment="1">
      <alignment horizontal="center" vertical="center" wrapText="1"/>
    </xf>
    <xf numFmtId="167" fontId="18" fillId="2" borderId="14" xfId="4" applyNumberFormat="1" applyFont="1" applyFill="1" applyBorder="1" applyAlignment="1">
      <alignment horizontal="center" vertical="center" wrapText="1"/>
    </xf>
    <xf numFmtId="167" fontId="18" fillId="2" borderId="15" xfId="4" applyNumberFormat="1" applyFont="1" applyFill="1" applyBorder="1" applyAlignment="1">
      <alignment horizontal="center" vertical="center" wrapText="1"/>
    </xf>
    <xf numFmtId="167" fontId="18" fillId="2" borderId="12" xfId="4" applyNumberFormat="1" applyFont="1" applyFill="1" applyBorder="1" applyAlignment="1">
      <alignment horizontal="center" vertical="center" wrapText="1"/>
    </xf>
    <xf numFmtId="167" fontId="18" fillId="2" borderId="18" xfId="2" applyNumberFormat="1" applyFont="1" applyFill="1" applyBorder="1" applyAlignment="1">
      <alignment horizontal="center" vertical="center"/>
    </xf>
    <xf numFmtId="167" fontId="18" fillId="2" borderId="13" xfId="2" applyNumberFormat="1" applyFont="1" applyFill="1" applyBorder="1" applyAlignment="1">
      <alignment horizontal="center" vertical="center"/>
    </xf>
    <xf numFmtId="0" fontId="17" fillId="2" borderId="19" xfId="4" applyFont="1" applyFill="1" applyBorder="1" applyAlignment="1">
      <alignment horizontal="left" vertical="center"/>
    </xf>
  </cellXfs>
  <cellStyles count="68">
    <cellStyle name="Excel Built-in Normal" xfId="8" xr:uid="{00000000-0005-0000-0000-000000000000}"/>
    <cellStyle name="Excel Built-in Normal 1" xfId="14" xr:uid="{00000000-0005-0000-0000-000001000000}"/>
    <cellStyle name="Excel Built-in Normal 2" xfId="15" xr:uid="{00000000-0005-0000-0000-000002000000}"/>
    <cellStyle name="Excel Built-in Normal 3" xfId="25" xr:uid="{00000000-0005-0000-0000-000003000000}"/>
    <cellStyle name="Excel Built-in Normal 4" xfId="34" xr:uid="{00000000-0005-0000-0000-000004000000}"/>
    <cellStyle name="Excel Built-in Normal_сем ПРИЛОЖЕНИЕ 2(исправлен.30.06)" xfId="20" xr:uid="{00000000-0005-0000-0000-000005000000}"/>
    <cellStyle name="TableStyleLight1" xfId="19" xr:uid="{00000000-0005-0000-0000-000007000000}"/>
    <cellStyle name="ЗаголовокСтолбца" xfId="22" xr:uid="{00000000-0005-0000-0000-000008000000}"/>
    <cellStyle name="Обычный" xfId="0" builtinId="0"/>
    <cellStyle name="Обычный 11" xfId="13" xr:uid="{00000000-0005-0000-0000-00000A000000}"/>
    <cellStyle name="Обычный 12" xfId="16" xr:uid="{00000000-0005-0000-0000-00000B000000}"/>
    <cellStyle name="Обычный 12 2" xfId="2" xr:uid="{00000000-0005-0000-0000-00000C000000}"/>
    <cellStyle name="Обычный 2" xfId="1" xr:uid="{00000000-0005-0000-0000-00000D000000}"/>
    <cellStyle name="Обычный 2 2" xfId="6" xr:uid="{00000000-0005-0000-0000-00000E000000}"/>
    <cellStyle name="Обычный 2 2 2" xfId="11" xr:uid="{00000000-0005-0000-0000-00000F000000}"/>
    <cellStyle name="Обычный 2 3" xfId="12" xr:uid="{00000000-0005-0000-0000-000010000000}"/>
    <cellStyle name="Обычный 2 3 2" xfId="66" xr:uid="{00000000-0005-0000-0000-000011000000}"/>
    <cellStyle name="Обычный 2 4" xfId="7" xr:uid="{00000000-0005-0000-0000-000012000000}"/>
    <cellStyle name="Обычный 2 4 2" xfId="36" xr:uid="{00000000-0005-0000-0000-000013000000}"/>
    <cellStyle name="Обычный 2 4 2 2" xfId="56" xr:uid="{00000000-0005-0000-0000-000014000000}"/>
    <cellStyle name="Обычный 2 4 3" xfId="46" xr:uid="{00000000-0005-0000-0000-000015000000}"/>
    <cellStyle name="Обычный 2 5" xfId="33" xr:uid="{00000000-0005-0000-0000-000016000000}"/>
    <cellStyle name="Обычный 2 6" xfId="35" xr:uid="{00000000-0005-0000-0000-000017000000}"/>
    <cellStyle name="Обычный 2 6 2" xfId="55" xr:uid="{00000000-0005-0000-0000-000018000000}"/>
    <cellStyle name="Обычный 2 7" xfId="45" xr:uid="{00000000-0005-0000-0000-000019000000}"/>
    <cellStyle name="Обычный 3" xfId="30" xr:uid="{00000000-0005-0000-0000-00001A000000}"/>
    <cellStyle name="Обычный 3 2" xfId="10" xr:uid="{00000000-0005-0000-0000-00001B000000}"/>
    <cellStyle name="Обычный 3 2 2" xfId="38" xr:uid="{00000000-0005-0000-0000-00001C000000}"/>
    <cellStyle name="Обычный 3 2 2 2" xfId="58" xr:uid="{00000000-0005-0000-0000-00001D000000}"/>
    <cellStyle name="Обычный 3 2 3" xfId="48" xr:uid="{00000000-0005-0000-0000-00001E000000}"/>
    <cellStyle name="Обычный 3 3" xfId="43" xr:uid="{00000000-0005-0000-0000-00001F000000}"/>
    <cellStyle name="Обычный 3 3 2" xfId="63" xr:uid="{00000000-0005-0000-0000-000020000000}"/>
    <cellStyle name="Обычный 3 4" xfId="53" xr:uid="{00000000-0005-0000-0000-000021000000}"/>
    <cellStyle name="Обычный 4" xfId="67" xr:uid="{00000000-0005-0000-0000-000022000000}"/>
    <cellStyle name="Обычный 5" xfId="65" xr:uid="{00000000-0005-0000-0000-000023000000}"/>
    <cellStyle name="Обычный 6" xfId="18" xr:uid="{00000000-0005-0000-0000-000024000000}"/>
    <cellStyle name="Обычный_Лист1" xfId="3" xr:uid="{00000000-0005-0000-0000-000027000000}"/>
    <cellStyle name="Обычный_Лист1 2 2" xfId="4" xr:uid="{00000000-0005-0000-0000-000028000000}"/>
    <cellStyle name="Обычный_Приложение 3" xfId="32" xr:uid="{00000000-0005-0000-0000-00002C000000}"/>
    <cellStyle name="Пояснение 2" xfId="21" xr:uid="{00000000-0005-0000-0000-00002D000000}"/>
    <cellStyle name="Стиль 1" xfId="17" xr:uid="{00000000-0005-0000-0000-00002E000000}"/>
    <cellStyle name="Финансовый" xfId="29" builtinId="3"/>
    <cellStyle name="Финансовый 2" xfId="5" xr:uid="{00000000-0005-0000-0000-000030000000}"/>
    <cellStyle name="Финансовый 2 2" xfId="24" xr:uid="{00000000-0005-0000-0000-000031000000}"/>
    <cellStyle name="Финансовый 2 2 2" xfId="26" xr:uid="{00000000-0005-0000-0000-000032000000}"/>
    <cellStyle name="Финансовый 3" xfId="23" xr:uid="{00000000-0005-0000-0000-000033000000}"/>
    <cellStyle name="Финансовый 3 2" xfId="39" xr:uid="{00000000-0005-0000-0000-000034000000}"/>
    <cellStyle name="Финансовый 3 2 2" xfId="59" xr:uid="{00000000-0005-0000-0000-000035000000}"/>
    <cellStyle name="Финансовый 3 3" xfId="49" xr:uid="{00000000-0005-0000-0000-000036000000}"/>
    <cellStyle name="Финансовый 4" xfId="9" xr:uid="{00000000-0005-0000-0000-000037000000}"/>
    <cellStyle name="Финансовый 4 2" xfId="37" xr:uid="{00000000-0005-0000-0000-000038000000}"/>
    <cellStyle name="Финансовый 4 2 2" xfId="57" xr:uid="{00000000-0005-0000-0000-000039000000}"/>
    <cellStyle name="Финансовый 4 3" xfId="47" xr:uid="{00000000-0005-0000-0000-00003A000000}"/>
    <cellStyle name="Финансовый 5" xfId="27" xr:uid="{00000000-0005-0000-0000-00003B000000}"/>
    <cellStyle name="Финансовый 5 2" xfId="40" xr:uid="{00000000-0005-0000-0000-00003C000000}"/>
    <cellStyle name="Финансовый 5 2 2" xfId="60" xr:uid="{00000000-0005-0000-0000-00003D000000}"/>
    <cellStyle name="Финансовый 5 3" xfId="50" xr:uid="{00000000-0005-0000-0000-00003E000000}"/>
    <cellStyle name="Финансовый 6" xfId="28" xr:uid="{00000000-0005-0000-0000-00003F000000}"/>
    <cellStyle name="Финансовый 6 2" xfId="41" xr:uid="{00000000-0005-0000-0000-000040000000}"/>
    <cellStyle name="Финансовый 6 2 2" xfId="61" xr:uid="{00000000-0005-0000-0000-000041000000}"/>
    <cellStyle name="Финансовый 6 3" xfId="51" xr:uid="{00000000-0005-0000-0000-000042000000}"/>
    <cellStyle name="Финансовый 7" xfId="31" xr:uid="{00000000-0005-0000-0000-000043000000}"/>
    <cellStyle name="Финансовый 7 2" xfId="44" xr:uid="{00000000-0005-0000-0000-000044000000}"/>
    <cellStyle name="Финансовый 7 2 2" xfId="64" xr:uid="{00000000-0005-0000-0000-000045000000}"/>
    <cellStyle name="Финансовый 7 3" xfId="54" xr:uid="{00000000-0005-0000-0000-000046000000}"/>
    <cellStyle name="Финансовый 8" xfId="42" xr:uid="{00000000-0005-0000-0000-000047000000}"/>
    <cellStyle name="Финансовый 8 2" xfId="62" xr:uid="{00000000-0005-0000-0000-000048000000}"/>
    <cellStyle name="Финансовый 9" xfId="52" xr:uid="{00000000-0005-0000-0000-000049000000}"/>
  </cellStyles>
  <dxfs count="0"/>
  <tableStyles count="0" defaultTableStyle="TableStyleMedium2" defaultPivotStyle="PivotStyleMedium9"/>
  <colors>
    <mruColors>
      <color rgb="FFFAFE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.200\2016%20&#1075;&#1086;&#1076;\&#1056;&#1072;&#1081;&#1086;&#1085;&#1085;&#1072;&#1103;%20&#1087;&#1088;&#1086;&#1075;&#1088;&#1072;&#1084;&#1084;&#1072;\&#1087;&#1088;&#1086;&#1075;&#1088;&#1072;&#1084;&#1084;&#1072;\27%20&#1084;&#1072;&#1103;%2016%20&#1072;&#1076;&#1088;&#1077;&#1089;&#1085;&#1099;&#1081;%20&#1087;&#1077;&#1088;&#1077;&#1095;&#1077;&#1085;&#1100;%20&#1089;%20&#1076;&#1086;&#1073;&#1072;&#1074;&#1086;&#1095;&#1085;&#1099;&#1084;&#1080;%20&#1076;&#1086;&#1084;&#1072;&#1084;&#108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"/>
      <sheetName val="Списки"/>
    </sheetNames>
    <sheetDataSet>
      <sheetData sheetId="0"/>
      <sheetData sheetId="1">
        <row r="1">
          <cell r="B1" t="str">
            <v>Адрес многоквартирного дома</v>
          </cell>
        </row>
        <row r="2">
          <cell r="B2">
            <v>2</v>
          </cell>
        </row>
        <row r="3">
          <cell r="B3" t="str">
            <v>Варнавинский муниципальный район</v>
          </cell>
        </row>
        <row r="4">
          <cell r="B4" t="str">
            <v>ВСЕГО по МО 2014 - 2043 г.г.</v>
          </cell>
        </row>
        <row r="5">
          <cell r="B5" t="str">
            <v>2014 - 2018 г.г.</v>
          </cell>
        </row>
        <row r="6">
          <cell r="B6" t="str">
            <v xml:space="preserve">ИТОГО по периоду 2014 - 2018 </v>
          </cell>
        </row>
        <row r="7">
          <cell r="B7" t="str">
            <v>2019 - 2023 г.г.</v>
          </cell>
        </row>
        <row r="8">
          <cell r="B8" t="str">
            <v xml:space="preserve">ИТОГО по периоду 2019 - 2023 </v>
          </cell>
        </row>
        <row r="9">
          <cell r="B9" t="str">
            <v>2024 - 2033 г.г.</v>
          </cell>
        </row>
        <row r="10">
          <cell r="B10" t="str">
            <v xml:space="preserve">ИТОГО по периоду 2024 - 2033 </v>
          </cell>
        </row>
        <row r="11">
          <cell r="B11" t="str">
            <v>2034 - 2043 г.г.</v>
          </cell>
        </row>
        <row r="12">
          <cell r="B12" t="str">
            <v>ИТОГО по периоду 2034 - 2043</v>
          </cell>
        </row>
        <row r="13">
          <cell r="B13" t="str">
            <v>р.п. Варнавино, ул.Продотрядников, д. 37</v>
          </cell>
        </row>
        <row r="14">
          <cell r="B14" t="str">
            <v>д. Михаленино, ул Молодежная, д.  1</v>
          </cell>
        </row>
        <row r="15">
          <cell r="B15" t="str">
            <v>д. Михаленино, ул Школьная, д. 3</v>
          </cell>
        </row>
        <row r="16">
          <cell r="B16" t="str">
            <v>п. Восход, ул. Центральная, д.  5</v>
          </cell>
        </row>
        <row r="17">
          <cell r="B17" t="str">
            <v>п. Мирный, ул. Центральная, д. 14</v>
          </cell>
        </row>
        <row r="18">
          <cell r="B18" t="str">
            <v>р.п. Варнавино, ул.Молодежная, д. 18</v>
          </cell>
        </row>
        <row r="19">
          <cell r="B19" t="str">
            <v>р.п. Варнавино, ул.Советская, д. 6</v>
          </cell>
        </row>
        <row r="20">
          <cell r="B20" t="str">
            <v>р.п. Варнавино, ул.Советская, д. 9</v>
          </cell>
        </row>
        <row r="21">
          <cell r="B21" t="str">
            <v>р.п. Варнавино, ул.Нижегородская, д. 19</v>
          </cell>
        </row>
        <row r="22">
          <cell r="B22" t="str">
            <v>р.п. Варнавино, ул.Советская, д. 4</v>
          </cell>
        </row>
        <row r="23">
          <cell r="B23" t="str">
            <v>р.п. Варнавино, ул.Молодежная, д.  17</v>
          </cell>
        </row>
        <row r="24">
          <cell r="B24" t="str">
            <v>р.п. Варнавино, ул.Молодежная, д. 21</v>
          </cell>
        </row>
        <row r="25">
          <cell r="B25" t="str">
            <v>р.п. Варнавино, ул.Комсомольская, д. 54</v>
          </cell>
        </row>
        <row r="26">
          <cell r="B26" t="str">
            <v>р.п. Варнавино, ул.Продотрядников, д. 12</v>
          </cell>
        </row>
        <row r="27">
          <cell r="B27" t="str">
            <v>п. Северный, ул. Победы, д. 5</v>
          </cell>
        </row>
        <row r="28">
          <cell r="B28" t="str">
            <v>р.п. Варнавино, ул.Молодежная, д.  12</v>
          </cell>
        </row>
        <row r="29">
          <cell r="B29" t="str">
            <v>п. Северный, ул. Молодежная, д. 21</v>
          </cell>
        </row>
        <row r="30">
          <cell r="B30" t="str">
            <v>р.п. Варнавино, ул.Молодежная, д. 11</v>
          </cell>
        </row>
        <row r="31">
          <cell r="B31" t="str">
            <v>д. Михаленино, ул Школьная, д.  4</v>
          </cell>
        </row>
        <row r="32">
          <cell r="B32" t="str">
            <v>п. Северный, ул. Победы, д.  2</v>
          </cell>
        </row>
        <row r="33">
          <cell r="B33" t="str">
            <v>р.п. Варнавино, ул.Набережная, д. 11а</v>
          </cell>
        </row>
        <row r="34">
          <cell r="B34" t="str">
            <v>п. Черемушки, ул. Советская, д.  6</v>
          </cell>
        </row>
        <row r="35">
          <cell r="B35" t="str">
            <v>п. Восход, ул. Центральная, д. 6</v>
          </cell>
        </row>
        <row r="36">
          <cell r="B36" t="str">
            <v>п. Мирный, ул. Центральная, д. 8</v>
          </cell>
        </row>
        <row r="37">
          <cell r="B37" t="str">
            <v>п. Черемушки, ул. Советская, д. 2</v>
          </cell>
        </row>
        <row r="38">
          <cell r="B38" t="str">
            <v>п. Восход, ул. Центральная, д.10</v>
          </cell>
        </row>
        <row r="39">
          <cell r="B39" t="str">
            <v>п. Черемушки, ул. Советская, д.8</v>
          </cell>
        </row>
        <row r="40">
          <cell r="B40" t="str">
            <v>р.п. Варнавино, ул.Комсомольская, д. 58</v>
          </cell>
        </row>
        <row r="41">
          <cell r="B41" t="str">
            <v>п. Черемушки, ул. Советская, д. 18</v>
          </cell>
        </row>
        <row r="42">
          <cell r="B42" t="str">
            <v>п. Северный, ул. Победы, д.  9</v>
          </cell>
        </row>
        <row r="43">
          <cell r="B43" t="str">
            <v>р.п. Варнавино, ул.Молодежная, д. 16</v>
          </cell>
        </row>
        <row r="44">
          <cell r="B44" t="str">
            <v>р.п. Варнавино, ул.Советская, д. 2</v>
          </cell>
        </row>
        <row r="45">
          <cell r="B45" t="str">
            <v>п. Мирный, ул.Садовая, д.  1</v>
          </cell>
        </row>
        <row r="46">
          <cell r="B46" t="str">
            <v>р.п. Варнавино, ул.Продотрядников, д. 10</v>
          </cell>
        </row>
        <row r="47">
          <cell r="B47" t="str">
            <v>п. Мирный, ул. Садовая, д.  3</v>
          </cell>
        </row>
        <row r="48">
          <cell r="B48" t="str">
            <v>р.п. Варнавино, ул.Продотрядников, д. 2</v>
          </cell>
        </row>
        <row r="49">
          <cell r="B49" t="str">
            <v>п. Северный, ул. Победы, д.  4</v>
          </cell>
        </row>
        <row r="50">
          <cell r="B50" t="str">
            <v>р.п. Варнавино, ул.Советская, д. 1</v>
          </cell>
        </row>
        <row r="51">
          <cell r="B51" t="str">
            <v>д. Михаленино, ул Школьная, д. 1</v>
          </cell>
        </row>
        <row r="52">
          <cell r="B52" t="str">
            <v>р.п. Варнавино, ул.Комсомольская, д. 5</v>
          </cell>
        </row>
        <row r="53">
          <cell r="B53" t="str">
            <v>п. Восход, ул. Центральная, д.  9</v>
          </cell>
        </row>
        <row r="54">
          <cell r="B54" t="str">
            <v>р.п. Варнавино, ул.Школьная, д.4</v>
          </cell>
        </row>
        <row r="55">
          <cell r="B55" t="str">
            <v>п. Восход, ул. Центральная, д.11</v>
          </cell>
        </row>
        <row r="56">
          <cell r="B56" t="str">
            <v>п. Черемушки, ул. Советская, д. 5</v>
          </cell>
        </row>
        <row r="57">
          <cell r="B57" t="str">
            <v>р.п. Варнавино, ул.Советская, д. 5</v>
          </cell>
        </row>
        <row r="58">
          <cell r="B58" t="str">
            <v>р.п. Варнавино, ул.Молодежная, д. 19</v>
          </cell>
        </row>
        <row r="59">
          <cell r="B59" t="str">
            <v>п. Черемушки, ул. Советская, д. 16</v>
          </cell>
        </row>
        <row r="60">
          <cell r="B60" t="str">
            <v>р.п. Варнавино ул.Советская, д.14</v>
          </cell>
        </row>
        <row r="61">
          <cell r="B61" t="str">
            <v>п. Северный, ул. Победы, д. 10</v>
          </cell>
        </row>
        <row r="62">
          <cell r="B62" t="str">
            <v>р.п. Варнавино, ул.Советская, д. 3</v>
          </cell>
        </row>
        <row r="63">
          <cell r="B63" t="str">
            <v>р.п. Варнавино, ул.Молодежная, д. 23</v>
          </cell>
        </row>
        <row r="64">
          <cell r="B64" t="str">
            <v>п. Мирный, ул. Центральная, д. 16</v>
          </cell>
        </row>
        <row r="65">
          <cell r="B65" t="str">
            <v>с. Горки, ул. Молодежная, д. 35</v>
          </cell>
        </row>
        <row r="66">
          <cell r="B66" t="str">
            <v>п. Мирный, ул. Центральная, д. 10</v>
          </cell>
        </row>
        <row r="67">
          <cell r="B67" t="str">
            <v>п. Мирный, ул. Центральная, д. 17</v>
          </cell>
        </row>
        <row r="68">
          <cell r="B68" t="str">
            <v>р.п. Варнавино, ул.Советская, д. 7</v>
          </cell>
        </row>
        <row r="69">
          <cell r="B69" t="str">
            <v>п. Черемушки, ул. Советская, д.  3</v>
          </cell>
        </row>
        <row r="70">
          <cell r="B70" t="str">
            <v>п. Мирный, ул. Центральная, д. 21</v>
          </cell>
        </row>
        <row r="71">
          <cell r="B71" t="str">
            <v>р.п. Варнавино, ул.Советская, д. 12</v>
          </cell>
        </row>
        <row r="72">
          <cell r="B72" t="str">
            <v>р.п. Варнавино, ул.Комсомольская, д. 14а</v>
          </cell>
        </row>
        <row r="73">
          <cell r="B73" t="str">
            <v>р.п. Варнавино, ул.Молодежная, д. 24</v>
          </cell>
        </row>
        <row r="74">
          <cell r="B74" t="str">
            <v>п. Северный, ул. Победы, д.  8</v>
          </cell>
        </row>
        <row r="75">
          <cell r="B75" t="str">
            <v>р.п. Варнавино, ул.Школьная, д. 6</v>
          </cell>
        </row>
        <row r="76">
          <cell r="B76" t="str">
            <v>р.п. Варнавино, ул.Молодежная, д.  15</v>
          </cell>
        </row>
        <row r="77">
          <cell r="B77" t="str">
            <v>р.п. Варнавин, ул.Советская, д. 13</v>
          </cell>
        </row>
        <row r="78">
          <cell r="B78" t="str">
            <v>п. Заречный, ул. Лесная, д. 5</v>
          </cell>
        </row>
        <row r="79">
          <cell r="B79" t="str">
            <v>р.п. Варнавино, ул.Нижегородская, д. 50</v>
          </cell>
        </row>
        <row r="80">
          <cell r="B80" t="str">
            <v>р.п. Варнавино, ул.Молодежная, д.  26</v>
          </cell>
        </row>
        <row r="81">
          <cell r="B81" t="str">
            <v>п. Черемушки, ул. Советская, д. 4</v>
          </cell>
        </row>
        <row r="82">
          <cell r="B82" t="str">
            <v>п. Мирный, ул. Центральная, д. 15</v>
          </cell>
        </row>
        <row r="83">
          <cell r="B83" t="str">
            <v>п. Мирный, ул. Центральная, д. 3</v>
          </cell>
        </row>
        <row r="84">
          <cell r="B84" t="str">
            <v>р.п. Варнавино, ул.Советская, д. 11</v>
          </cell>
        </row>
        <row r="85">
          <cell r="B85" t="str">
            <v>р.п. Варнавино, ул.Молодежная, д.  22</v>
          </cell>
        </row>
        <row r="86">
          <cell r="B86" t="str">
            <v>п. Восход, ул. Центральная, д. 7</v>
          </cell>
        </row>
        <row r="87">
          <cell r="B87" t="str">
            <v>п. Северный, ул. Победы, д.  3</v>
          </cell>
        </row>
        <row r="88">
          <cell r="B88" t="str">
            <v>р.п. Варнавино, ул.Советская, д. 8</v>
          </cell>
        </row>
        <row r="89">
          <cell r="B89" t="str">
            <v>п. Восход, ул. Центральная, д. 8</v>
          </cell>
        </row>
        <row r="90">
          <cell r="B90" t="str">
            <v>п. Черемушки, ул. Советская, д. 1</v>
          </cell>
        </row>
        <row r="91">
          <cell r="B91" t="str">
            <v>п. Мирный, ул. Центральная, д. 18</v>
          </cell>
        </row>
        <row r="92">
          <cell r="B92" t="str">
            <v>п. Восход, ул. Красноармейская, д.  7</v>
          </cell>
        </row>
        <row r="93">
          <cell r="B93" t="str">
            <v>р.п. Варнавино, ул.Молодежная, д.  20</v>
          </cell>
        </row>
        <row r="94">
          <cell r="B94" t="str">
            <v>п. Мирный, ул. Центральная, д.  1</v>
          </cell>
        </row>
        <row r="95">
          <cell r="B95" t="str">
            <v>п. Северный, ул. Победы, д.  1</v>
          </cell>
        </row>
        <row r="96">
          <cell r="B96" t="str">
            <v>р.п. Варнавино, ул.Молодежная, д. 14</v>
          </cell>
        </row>
        <row r="97">
          <cell r="B97" t="str">
            <v>п. Северный, ул. Победы, д. 7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4:N22"/>
  <sheetViews>
    <sheetView zoomScale="90" zoomScaleNormal="90" workbookViewId="0">
      <pane xSplit="3" ySplit="11" topLeftCell="D12" activePane="bottomRight" state="frozen"/>
      <selection pane="topRight" activeCell="D1" sqref="D1"/>
      <selection pane="bottomLeft" activeCell="A9" sqref="A9"/>
      <selection pane="bottomRight" activeCell="D35" sqref="D35"/>
    </sheetView>
  </sheetViews>
  <sheetFormatPr defaultRowHeight="15" x14ac:dyDescent="0.25"/>
  <cols>
    <col min="1" max="1" width="7.28515625" customWidth="1"/>
    <col min="2" max="2" width="38.5703125" bestFit="1" customWidth="1"/>
    <col min="3" max="3" width="26.140625" customWidth="1"/>
    <col min="4" max="4" width="11.85546875" customWidth="1"/>
    <col min="5" max="5" width="13.42578125" customWidth="1"/>
    <col min="6" max="6" width="11.7109375" customWidth="1"/>
    <col min="7" max="7" width="17.28515625" customWidth="1"/>
    <col min="8" max="8" width="18" customWidth="1"/>
    <col min="9" max="11" width="14.5703125" customWidth="1"/>
    <col min="12" max="14" width="17.7109375" bestFit="1" customWidth="1"/>
  </cols>
  <sheetData>
    <row r="4" spans="1:14" ht="26.25" customHeight="1" x14ac:dyDescent="0.25">
      <c r="A4" s="66" t="s">
        <v>56</v>
      </c>
      <c r="B4" s="66"/>
      <c r="C4" s="66"/>
      <c r="D4" s="66"/>
      <c r="E4" s="66"/>
      <c r="F4" s="66"/>
      <c r="G4" s="66"/>
      <c r="H4" s="66"/>
      <c r="I4" s="66"/>
      <c r="J4" s="66"/>
      <c r="K4" s="66"/>
    </row>
    <row r="5" spans="1:14" x14ac:dyDescent="0.25">
      <c r="A5" s="5"/>
      <c r="B5" s="6"/>
      <c r="C5" s="6"/>
      <c r="D5" s="5"/>
      <c r="E5" s="5"/>
      <c r="F5" s="4"/>
      <c r="G5" s="5"/>
      <c r="H5" s="5"/>
      <c r="I5" s="5"/>
      <c r="J5" s="67" t="s">
        <v>50</v>
      </c>
      <c r="K5" s="67"/>
    </row>
    <row r="6" spans="1:14" x14ac:dyDescent="0.25">
      <c r="A6" s="68" t="s">
        <v>1</v>
      </c>
      <c r="B6" s="69" t="s">
        <v>38</v>
      </c>
      <c r="C6" s="69" t="s">
        <v>39</v>
      </c>
      <c r="D6" s="69" t="s">
        <v>31</v>
      </c>
      <c r="E6" s="69" t="s">
        <v>40</v>
      </c>
      <c r="F6" s="70" t="s">
        <v>41</v>
      </c>
      <c r="G6" s="65" t="s">
        <v>2</v>
      </c>
      <c r="H6" s="65"/>
      <c r="I6" s="65"/>
      <c r="J6" s="65"/>
      <c r="K6" s="65"/>
      <c r="L6" s="44"/>
      <c r="M6" s="44"/>
      <c r="N6" s="44"/>
    </row>
    <row r="7" spans="1:14" x14ac:dyDescent="0.25">
      <c r="A7" s="68"/>
      <c r="B7" s="69"/>
      <c r="C7" s="69"/>
      <c r="D7" s="69"/>
      <c r="E7" s="69"/>
      <c r="F7" s="71"/>
      <c r="G7" s="65" t="s">
        <v>42</v>
      </c>
      <c r="H7" s="65" t="s">
        <v>5</v>
      </c>
      <c r="I7" s="65"/>
      <c r="J7" s="65"/>
      <c r="K7" s="65"/>
    </row>
    <row r="8" spans="1:14" x14ac:dyDescent="0.25">
      <c r="A8" s="68"/>
      <c r="B8" s="69"/>
      <c r="C8" s="69"/>
      <c r="D8" s="69"/>
      <c r="E8" s="69"/>
      <c r="F8" s="71"/>
      <c r="G8" s="65"/>
      <c r="H8" s="65" t="s">
        <v>43</v>
      </c>
      <c r="I8" s="65" t="s">
        <v>32</v>
      </c>
      <c r="J8" s="65" t="s">
        <v>20</v>
      </c>
      <c r="K8" s="65" t="s">
        <v>33</v>
      </c>
    </row>
    <row r="9" spans="1:14" ht="29.25" customHeight="1" x14ac:dyDescent="0.25">
      <c r="A9" s="68"/>
      <c r="B9" s="69"/>
      <c r="C9" s="69"/>
      <c r="D9" s="69"/>
      <c r="E9" s="69"/>
      <c r="F9" s="72"/>
      <c r="G9" s="65"/>
      <c r="H9" s="65"/>
      <c r="I9" s="65"/>
      <c r="J9" s="65"/>
      <c r="K9" s="65"/>
    </row>
    <row r="10" spans="1:14" x14ac:dyDescent="0.25">
      <c r="A10" s="68"/>
      <c r="B10" s="69"/>
      <c r="C10" s="69"/>
      <c r="D10" s="69"/>
      <c r="E10" s="69"/>
      <c r="F10" s="18" t="s">
        <v>59</v>
      </c>
      <c r="G10" s="19" t="s">
        <v>14</v>
      </c>
      <c r="H10" s="19" t="s">
        <v>22</v>
      </c>
      <c r="I10" s="19" t="s">
        <v>22</v>
      </c>
      <c r="J10" s="19" t="s">
        <v>22</v>
      </c>
      <c r="K10" s="19" t="s">
        <v>14</v>
      </c>
    </row>
    <row r="11" spans="1:14" s="40" customFormat="1" ht="15" customHeight="1" x14ac:dyDescent="0.25">
      <c r="A11" s="24">
        <v>1</v>
      </c>
      <c r="B11" s="28">
        <v>2</v>
      </c>
      <c r="C11" s="28">
        <v>3</v>
      </c>
      <c r="D11" s="24">
        <v>4</v>
      </c>
      <c r="E11" s="24">
        <v>5</v>
      </c>
      <c r="F11" s="25">
        <v>6</v>
      </c>
      <c r="G11" s="24">
        <v>7</v>
      </c>
      <c r="H11" s="24">
        <v>8</v>
      </c>
      <c r="I11" s="24">
        <v>9</v>
      </c>
      <c r="J11" s="24">
        <v>10</v>
      </c>
      <c r="K11" s="24">
        <v>11</v>
      </c>
    </row>
    <row r="12" spans="1:14" ht="15" customHeight="1" x14ac:dyDescent="0.25">
      <c r="A12" s="37">
        <v>15</v>
      </c>
      <c r="B12" s="22" t="s">
        <v>23</v>
      </c>
      <c r="C12" s="32"/>
      <c r="D12" s="23"/>
      <c r="E12" s="24"/>
      <c r="F12" s="25"/>
      <c r="G12" s="36"/>
      <c r="H12" s="36"/>
      <c r="I12" s="36"/>
      <c r="J12" s="36"/>
      <c r="K12" s="26"/>
    </row>
    <row r="13" spans="1:14" ht="15" customHeight="1" x14ac:dyDescent="0.25">
      <c r="A13" s="73" t="s">
        <v>49</v>
      </c>
      <c r="B13" s="74"/>
      <c r="C13" s="22"/>
      <c r="D13" s="23"/>
      <c r="E13" s="24" t="s">
        <v>21</v>
      </c>
      <c r="F13" s="25"/>
      <c r="G13" s="26">
        <v>5797300</v>
      </c>
      <c r="H13" s="36"/>
      <c r="I13" s="36">
        <v>242754.19</v>
      </c>
      <c r="J13" s="36"/>
      <c r="K13" s="26">
        <v>5554545.8099999996</v>
      </c>
    </row>
    <row r="14" spans="1:14" ht="15" customHeight="1" x14ac:dyDescent="0.25">
      <c r="A14" s="73" t="s">
        <v>26</v>
      </c>
      <c r="B14" s="74"/>
      <c r="C14" s="22"/>
      <c r="D14" s="23"/>
      <c r="E14" s="24"/>
      <c r="F14" s="25"/>
      <c r="G14" s="36">
        <v>290157</v>
      </c>
      <c r="H14" s="36"/>
      <c r="I14" s="36">
        <v>242754.19</v>
      </c>
      <c r="J14" s="36"/>
      <c r="K14" s="26">
        <v>47402.81</v>
      </c>
    </row>
    <row r="15" spans="1:14" ht="15" customHeight="1" x14ac:dyDescent="0.25">
      <c r="A15" s="34">
        <v>229</v>
      </c>
      <c r="B15" s="35" t="s">
        <v>23</v>
      </c>
      <c r="C15" s="29" t="s">
        <v>36</v>
      </c>
      <c r="D15" s="33">
        <v>5216000020</v>
      </c>
      <c r="E15" s="20" t="s">
        <v>19</v>
      </c>
      <c r="F15" s="21">
        <v>2023</v>
      </c>
      <c r="G15" s="30">
        <v>290157</v>
      </c>
      <c r="H15" s="30"/>
      <c r="I15" s="30">
        <v>242754.19</v>
      </c>
      <c r="J15" s="30"/>
      <c r="K15" s="31">
        <f>G15-H15-I15-J15</f>
        <v>47402.81</v>
      </c>
    </row>
    <row r="16" spans="1:14" ht="15" customHeight="1" x14ac:dyDescent="0.25">
      <c r="A16" s="73" t="s">
        <v>24</v>
      </c>
      <c r="B16" s="74"/>
      <c r="C16" s="22"/>
      <c r="D16" s="23"/>
      <c r="E16" s="24"/>
      <c r="F16" s="25"/>
      <c r="G16" s="26">
        <v>142187</v>
      </c>
      <c r="H16" s="36"/>
      <c r="I16" s="36"/>
      <c r="J16" s="36"/>
      <c r="K16" s="26">
        <v>142187</v>
      </c>
    </row>
    <row r="17" spans="1:11" ht="15" customHeight="1" x14ac:dyDescent="0.25">
      <c r="A17" s="34">
        <v>230</v>
      </c>
      <c r="B17" s="35" t="s">
        <v>23</v>
      </c>
      <c r="C17" s="29" t="s">
        <v>29</v>
      </c>
      <c r="D17" s="33">
        <v>5216000024</v>
      </c>
      <c r="E17" s="20" t="s">
        <v>19</v>
      </c>
      <c r="F17" s="21">
        <v>2024</v>
      </c>
      <c r="G17" s="30">
        <v>142187</v>
      </c>
      <c r="H17" s="30"/>
      <c r="I17" s="30"/>
      <c r="J17" s="30"/>
      <c r="K17" s="31">
        <f>G17-H17-I17-J17</f>
        <v>142187</v>
      </c>
    </row>
    <row r="18" spans="1:11" ht="15" customHeight="1" x14ac:dyDescent="0.25">
      <c r="A18" s="73" t="s">
        <v>25</v>
      </c>
      <c r="B18" s="74"/>
      <c r="C18" s="22"/>
      <c r="D18" s="23"/>
      <c r="E18" s="24"/>
      <c r="F18" s="25"/>
      <c r="G18" s="26">
        <v>5364956</v>
      </c>
      <c r="H18" s="27"/>
      <c r="I18" s="27"/>
      <c r="J18" s="27"/>
      <c r="K18" s="26">
        <v>5364956</v>
      </c>
    </row>
    <row r="19" spans="1:11" ht="15" customHeight="1" x14ac:dyDescent="0.25">
      <c r="A19" s="34">
        <v>231</v>
      </c>
      <c r="B19" s="35" t="s">
        <v>23</v>
      </c>
      <c r="C19" s="29" t="s">
        <v>27</v>
      </c>
      <c r="D19" s="33">
        <v>5216000013</v>
      </c>
      <c r="E19" s="20" t="s">
        <v>19</v>
      </c>
      <c r="F19" s="21">
        <v>2025</v>
      </c>
      <c r="G19" s="30">
        <v>885926</v>
      </c>
      <c r="H19" s="30"/>
      <c r="I19" s="30"/>
      <c r="J19" s="30"/>
      <c r="K19" s="31">
        <f t="shared" ref="K19:K22" si="0">G19-H19-I19-J19</f>
        <v>885926</v>
      </c>
    </row>
    <row r="20" spans="1:11" ht="15" customHeight="1" x14ac:dyDescent="0.25">
      <c r="A20" s="34">
        <v>232</v>
      </c>
      <c r="B20" s="35" t="s">
        <v>23</v>
      </c>
      <c r="C20" s="29" t="s">
        <v>28</v>
      </c>
      <c r="D20" s="33">
        <v>5216000017</v>
      </c>
      <c r="E20" s="20" t="s">
        <v>19</v>
      </c>
      <c r="F20" s="21">
        <v>2025</v>
      </c>
      <c r="G20" s="30">
        <v>283568</v>
      </c>
      <c r="H20" s="30"/>
      <c r="I20" s="30"/>
      <c r="J20" s="30"/>
      <c r="K20" s="31">
        <f t="shared" si="0"/>
        <v>283568</v>
      </c>
    </row>
    <row r="21" spans="1:11" ht="15" customHeight="1" x14ac:dyDescent="0.25">
      <c r="A21" s="34">
        <v>233</v>
      </c>
      <c r="B21" s="35" t="s">
        <v>23</v>
      </c>
      <c r="C21" s="29" t="s">
        <v>29</v>
      </c>
      <c r="D21" s="33">
        <v>5216000024</v>
      </c>
      <c r="E21" s="20" t="s">
        <v>19</v>
      </c>
      <c r="F21" s="21">
        <v>2025</v>
      </c>
      <c r="G21" s="30">
        <v>3896073</v>
      </c>
      <c r="H21" s="30"/>
      <c r="I21" s="30"/>
      <c r="J21" s="30"/>
      <c r="K21" s="31">
        <f t="shared" si="0"/>
        <v>3896073</v>
      </c>
    </row>
    <row r="22" spans="1:11" ht="15" customHeight="1" x14ac:dyDescent="0.25">
      <c r="A22" s="34">
        <v>234</v>
      </c>
      <c r="B22" s="35" t="s">
        <v>23</v>
      </c>
      <c r="C22" s="29" t="s">
        <v>30</v>
      </c>
      <c r="D22" s="33">
        <v>5216000033</v>
      </c>
      <c r="E22" s="20" t="s">
        <v>19</v>
      </c>
      <c r="F22" s="21">
        <v>2025</v>
      </c>
      <c r="G22" s="30">
        <v>299389</v>
      </c>
      <c r="H22" s="30"/>
      <c r="I22" s="30"/>
      <c r="J22" s="30"/>
      <c r="K22" s="31">
        <f t="shared" si="0"/>
        <v>299389</v>
      </c>
    </row>
  </sheetData>
  <autoFilter ref="A11:M22" xr:uid="{00000000-0009-0000-0000-000000000000}"/>
  <mergeCells count="19">
    <mergeCell ref="A13:B13"/>
    <mergeCell ref="A14:B14"/>
    <mergeCell ref="A16:B16"/>
    <mergeCell ref="A18:B18"/>
    <mergeCell ref="A4:K4"/>
    <mergeCell ref="J5:K5"/>
    <mergeCell ref="A6:A10"/>
    <mergeCell ref="B6:B10"/>
    <mergeCell ref="C6:C10"/>
    <mergeCell ref="D6:D10"/>
    <mergeCell ref="E6:E10"/>
    <mergeCell ref="F6:F9"/>
    <mergeCell ref="G6:K6"/>
    <mergeCell ref="G7:G9"/>
    <mergeCell ref="H7:K7"/>
    <mergeCell ref="H8:H9"/>
    <mergeCell ref="I8:I9"/>
    <mergeCell ref="J8:J9"/>
    <mergeCell ref="K8:K9"/>
  </mergeCells>
  <pageMargins left="0.70866141732283472" right="0.70866141732283472" top="0.74803149606299213" bottom="0.74803149606299213" header="0.31496062992125984" footer="0.31496062992125984"/>
  <pageSetup paperSize="9" scale="65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AJ22"/>
  <sheetViews>
    <sheetView tabSelected="1" zoomScale="80" zoomScaleNormal="80" workbookViewId="0">
      <selection activeCell="E34" sqref="E34"/>
    </sheetView>
  </sheetViews>
  <sheetFormatPr defaultColWidth="8.85546875" defaultRowHeight="15" customHeight="1" x14ac:dyDescent="0.25"/>
  <cols>
    <col min="1" max="1" width="11.28515625" style="1" customWidth="1"/>
    <col min="2" max="2" width="37" style="17" customWidth="1"/>
    <col min="3" max="3" width="39.5703125" style="9" customWidth="1"/>
    <col min="4" max="4" width="16.140625" style="8" customWidth="1"/>
    <col min="5" max="5" width="16" style="10" customWidth="1"/>
    <col min="6" max="6" width="10" style="11" customWidth="1"/>
    <col min="7" max="7" width="14.42578125" style="11" customWidth="1"/>
    <col min="8" max="8" width="12.85546875" style="11" customWidth="1"/>
    <col min="9" max="9" width="14.140625" style="1" customWidth="1"/>
    <col min="10" max="10" width="9" style="1" customWidth="1"/>
    <col min="11" max="11" width="13.7109375" style="1" customWidth="1"/>
    <col min="12" max="12" width="11.85546875" style="1" customWidth="1"/>
    <col min="13" max="13" width="14.140625" style="1" customWidth="1"/>
    <col min="14" max="14" width="9" style="1" customWidth="1"/>
    <col min="15" max="15" width="13.42578125" style="1" customWidth="1"/>
    <col min="16" max="16" width="9" style="1" customWidth="1"/>
    <col min="17" max="17" width="15" style="1" customWidth="1"/>
    <col min="18" max="18" width="9" style="1" customWidth="1"/>
    <col min="19" max="19" width="14.5703125" style="1" customWidth="1"/>
    <col min="20" max="20" width="10.42578125" style="1" customWidth="1"/>
    <col min="21" max="21" width="16.5703125" style="1" customWidth="1"/>
    <col min="22" max="22" width="11.42578125" style="1" customWidth="1"/>
    <col min="23" max="23" width="14.7109375" style="3" customWidth="1"/>
    <col min="24" max="24" width="10.28515625" style="3" customWidth="1"/>
    <col min="25" max="25" width="14.42578125" style="3" customWidth="1"/>
    <col min="26" max="26" width="9.140625" style="3" customWidth="1"/>
    <col min="27" max="27" width="13.42578125" style="3" customWidth="1"/>
    <col min="28" max="28" width="14.85546875" style="3" customWidth="1"/>
    <col min="29" max="29" width="13.28515625" style="3" customWidth="1"/>
    <col min="30" max="30" width="4.85546875" style="3" customWidth="1"/>
    <col min="31" max="31" width="3.28515625" style="3" customWidth="1"/>
    <col min="32" max="32" width="17.140625" style="4" customWidth="1"/>
    <col min="33" max="33" width="12.85546875" style="4" customWidth="1"/>
    <col min="34" max="34" width="10.85546875" style="41" bestFit="1" customWidth="1"/>
    <col min="35" max="35" width="13.7109375" style="4" customWidth="1"/>
    <col min="36" max="36" width="12.42578125" style="12" customWidth="1"/>
    <col min="37" max="37" width="11.5703125" style="3" customWidth="1"/>
    <col min="38" max="16384" width="8.85546875" style="3"/>
  </cols>
  <sheetData>
    <row r="3" spans="1:36" ht="50.25" customHeight="1" x14ac:dyDescent="0.25">
      <c r="A3" s="81" t="s">
        <v>37</v>
      </c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81"/>
      <c r="U3" s="81"/>
      <c r="V3" s="81"/>
      <c r="W3" s="81"/>
      <c r="X3" s="81"/>
      <c r="Y3" s="81"/>
      <c r="Z3" s="81"/>
      <c r="AA3" s="81"/>
      <c r="AB3" s="81"/>
      <c r="AC3" s="81"/>
      <c r="AD3" s="81"/>
    </row>
    <row r="4" spans="1:36" ht="15" customHeight="1" x14ac:dyDescent="0.25">
      <c r="A4" s="43"/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  <c r="AA4" s="43"/>
      <c r="AB4" s="93" t="s">
        <v>51</v>
      </c>
      <c r="AC4" s="93"/>
      <c r="AD4" s="93"/>
    </row>
    <row r="5" spans="1:36" ht="15" customHeight="1" x14ac:dyDescent="0.25">
      <c r="A5" s="68" t="s">
        <v>1</v>
      </c>
      <c r="B5" s="69" t="s">
        <v>38</v>
      </c>
      <c r="C5" s="69" t="s">
        <v>39</v>
      </c>
      <c r="D5" s="78" t="s">
        <v>44</v>
      </c>
      <c r="E5" s="82" t="s">
        <v>3</v>
      </c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4"/>
      <c r="AB5" s="2" t="s">
        <v>4</v>
      </c>
      <c r="AC5" s="2" t="s">
        <v>34</v>
      </c>
      <c r="AD5" s="2" t="s">
        <v>35</v>
      </c>
      <c r="AE5" s="2" t="s">
        <v>46</v>
      </c>
    </row>
    <row r="6" spans="1:36" ht="15" customHeight="1" x14ac:dyDescent="0.25">
      <c r="A6" s="79"/>
      <c r="B6" s="80"/>
      <c r="C6" s="80"/>
      <c r="D6" s="78"/>
      <c r="E6" s="94" t="s">
        <v>6</v>
      </c>
      <c r="F6" s="97" t="s">
        <v>58</v>
      </c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  <c r="U6" s="83"/>
      <c r="V6" s="83"/>
      <c r="W6" s="83"/>
      <c r="X6" s="83"/>
      <c r="Y6" s="83"/>
      <c r="Z6" s="83"/>
      <c r="AA6" s="98"/>
      <c r="AB6" s="75" t="s">
        <v>54</v>
      </c>
      <c r="AC6" s="75" t="s">
        <v>53</v>
      </c>
      <c r="AD6" s="75" t="s">
        <v>55</v>
      </c>
      <c r="AE6" s="75" t="s">
        <v>47</v>
      </c>
    </row>
    <row r="7" spans="1:36" ht="15" customHeight="1" x14ac:dyDescent="0.25">
      <c r="A7" s="68"/>
      <c r="B7" s="69"/>
      <c r="C7" s="69"/>
      <c r="D7" s="78"/>
      <c r="E7" s="95"/>
      <c r="F7" s="85" t="s">
        <v>9</v>
      </c>
      <c r="G7" s="86"/>
      <c r="H7" s="85" t="s">
        <v>10</v>
      </c>
      <c r="I7" s="86"/>
      <c r="J7" s="85" t="s">
        <v>0</v>
      </c>
      <c r="K7" s="86"/>
      <c r="L7" s="85" t="s">
        <v>11</v>
      </c>
      <c r="M7" s="86"/>
      <c r="N7" s="85" t="s">
        <v>12</v>
      </c>
      <c r="O7" s="86"/>
      <c r="P7" s="85" t="s">
        <v>13</v>
      </c>
      <c r="Q7" s="86"/>
      <c r="R7" s="85" t="s">
        <v>45</v>
      </c>
      <c r="S7" s="86"/>
      <c r="T7" s="85" t="s">
        <v>7</v>
      </c>
      <c r="U7" s="86"/>
      <c r="V7" s="85" t="s">
        <v>8</v>
      </c>
      <c r="W7" s="86"/>
      <c r="X7" s="85" t="s">
        <v>52</v>
      </c>
      <c r="Y7" s="86"/>
      <c r="Z7" s="85" t="s">
        <v>57</v>
      </c>
      <c r="AA7" s="86"/>
      <c r="AB7" s="76"/>
      <c r="AC7" s="76"/>
      <c r="AD7" s="76"/>
      <c r="AE7" s="76"/>
    </row>
    <row r="8" spans="1:36" ht="15" customHeight="1" x14ac:dyDescent="0.25">
      <c r="A8" s="68"/>
      <c r="B8" s="69"/>
      <c r="C8" s="69"/>
      <c r="D8" s="78"/>
      <c r="E8" s="95"/>
      <c r="F8" s="87"/>
      <c r="G8" s="88"/>
      <c r="H8" s="87"/>
      <c r="I8" s="88"/>
      <c r="J8" s="87"/>
      <c r="K8" s="88"/>
      <c r="L8" s="87"/>
      <c r="M8" s="88"/>
      <c r="N8" s="87"/>
      <c r="O8" s="88"/>
      <c r="P8" s="87"/>
      <c r="Q8" s="88"/>
      <c r="R8" s="87"/>
      <c r="S8" s="88"/>
      <c r="T8" s="87"/>
      <c r="U8" s="88"/>
      <c r="V8" s="87"/>
      <c r="W8" s="88"/>
      <c r="X8" s="87"/>
      <c r="Y8" s="88"/>
      <c r="Z8" s="87"/>
      <c r="AA8" s="88"/>
      <c r="AB8" s="76"/>
      <c r="AC8" s="76"/>
      <c r="AD8" s="76"/>
      <c r="AE8" s="76"/>
    </row>
    <row r="9" spans="1:36" ht="54" customHeight="1" x14ac:dyDescent="0.25">
      <c r="A9" s="68"/>
      <c r="B9" s="69"/>
      <c r="C9" s="69"/>
      <c r="D9" s="78"/>
      <c r="E9" s="96"/>
      <c r="F9" s="89"/>
      <c r="G9" s="90"/>
      <c r="H9" s="89"/>
      <c r="I9" s="90"/>
      <c r="J9" s="89"/>
      <c r="K9" s="90"/>
      <c r="L9" s="89"/>
      <c r="M9" s="90"/>
      <c r="N9" s="89"/>
      <c r="O9" s="90"/>
      <c r="P9" s="89"/>
      <c r="Q9" s="90"/>
      <c r="R9" s="89"/>
      <c r="S9" s="90"/>
      <c r="T9" s="89"/>
      <c r="U9" s="90"/>
      <c r="V9" s="91"/>
      <c r="W9" s="92"/>
      <c r="X9" s="89"/>
      <c r="Y9" s="90"/>
      <c r="Z9" s="89"/>
      <c r="AA9" s="90"/>
      <c r="AB9" s="77"/>
      <c r="AC9" s="77"/>
      <c r="AD9" s="77"/>
      <c r="AE9" s="77"/>
    </row>
    <row r="10" spans="1:36" ht="20.25" customHeight="1" x14ac:dyDescent="0.25">
      <c r="A10" s="68"/>
      <c r="B10" s="69"/>
      <c r="C10" s="69"/>
      <c r="D10" s="13" t="s">
        <v>14</v>
      </c>
      <c r="E10" s="14" t="s">
        <v>14</v>
      </c>
      <c r="F10" s="14" t="s">
        <v>48</v>
      </c>
      <c r="G10" s="14" t="s">
        <v>14</v>
      </c>
      <c r="H10" s="14" t="s">
        <v>15</v>
      </c>
      <c r="I10" s="14" t="s">
        <v>14</v>
      </c>
      <c r="J10" s="14" t="s">
        <v>15</v>
      </c>
      <c r="K10" s="14" t="s">
        <v>14</v>
      </c>
      <c r="L10" s="14" t="s">
        <v>15</v>
      </c>
      <c r="M10" s="14" t="s">
        <v>14</v>
      </c>
      <c r="N10" s="14" t="s">
        <v>15</v>
      </c>
      <c r="O10" s="14" t="s">
        <v>14</v>
      </c>
      <c r="P10" s="14" t="s">
        <v>15</v>
      </c>
      <c r="Q10" s="14" t="s">
        <v>14</v>
      </c>
      <c r="R10" s="15" t="s">
        <v>16</v>
      </c>
      <c r="S10" s="14" t="s">
        <v>14</v>
      </c>
      <c r="T10" s="14" t="s">
        <v>17</v>
      </c>
      <c r="U10" s="14" t="s">
        <v>14</v>
      </c>
      <c r="V10" s="14" t="s">
        <v>17</v>
      </c>
      <c r="W10" s="14" t="s">
        <v>14</v>
      </c>
      <c r="X10" s="14" t="s">
        <v>17</v>
      </c>
      <c r="Y10" s="14" t="s">
        <v>14</v>
      </c>
      <c r="Z10" s="14" t="s">
        <v>18</v>
      </c>
      <c r="AA10" s="14" t="s">
        <v>14</v>
      </c>
      <c r="AB10" s="14" t="s">
        <v>14</v>
      </c>
      <c r="AC10" s="14" t="s">
        <v>14</v>
      </c>
      <c r="AD10" s="16" t="s">
        <v>22</v>
      </c>
      <c r="AE10" s="16" t="s">
        <v>22</v>
      </c>
    </row>
    <row r="11" spans="1:36" s="7" customFormat="1" ht="15" customHeight="1" x14ac:dyDescent="0.25">
      <c r="A11" s="45">
        <v>1</v>
      </c>
      <c r="B11" s="46">
        <v>2</v>
      </c>
      <c r="C11" s="46">
        <v>3</v>
      </c>
      <c r="D11" s="45">
        <v>4</v>
      </c>
      <c r="E11" s="45">
        <v>5</v>
      </c>
      <c r="F11" s="45">
        <v>6</v>
      </c>
      <c r="G11" s="45">
        <v>7</v>
      </c>
      <c r="H11" s="45">
        <v>8</v>
      </c>
      <c r="I11" s="45">
        <v>9</v>
      </c>
      <c r="J11" s="45">
        <v>10</v>
      </c>
      <c r="K11" s="45">
        <v>11</v>
      </c>
      <c r="L11" s="45">
        <v>12</v>
      </c>
      <c r="M11" s="45">
        <v>13</v>
      </c>
      <c r="N11" s="45">
        <v>14</v>
      </c>
      <c r="O11" s="45">
        <v>15</v>
      </c>
      <c r="P11" s="45">
        <v>16</v>
      </c>
      <c r="Q11" s="45">
        <v>17</v>
      </c>
      <c r="R11" s="45">
        <v>18</v>
      </c>
      <c r="S11" s="45">
        <v>19</v>
      </c>
      <c r="T11" s="45">
        <v>20</v>
      </c>
      <c r="U11" s="45">
        <v>21</v>
      </c>
      <c r="V11" s="45">
        <v>22</v>
      </c>
      <c r="W11" s="45">
        <v>23</v>
      </c>
      <c r="X11" s="45">
        <v>24</v>
      </c>
      <c r="Y11" s="45">
        <v>25</v>
      </c>
      <c r="Z11" s="45">
        <v>26</v>
      </c>
      <c r="AA11" s="45">
        <v>27</v>
      </c>
      <c r="AB11" s="45">
        <v>28</v>
      </c>
      <c r="AC11" s="45">
        <v>29</v>
      </c>
      <c r="AD11" s="45">
        <v>30</v>
      </c>
      <c r="AE11" s="45">
        <v>31</v>
      </c>
      <c r="AF11" s="38"/>
      <c r="AG11" s="38"/>
      <c r="AH11" s="42"/>
      <c r="AI11" s="38"/>
      <c r="AJ11" s="39"/>
    </row>
    <row r="12" spans="1:36" ht="15" customHeight="1" x14ac:dyDescent="0.25">
      <c r="A12" s="45">
        <v>15</v>
      </c>
      <c r="B12" s="47" t="s">
        <v>23</v>
      </c>
      <c r="C12" s="57"/>
      <c r="D12" s="61"/>
      <c r="E12" s="61"/>
      <c r="F12" s="54"/>
      <c r="G12" s="61"/>
      <c r="H12" s="54"/>
      <c r="I12" s="61"/>
      <c r="J12" s="61"/>
      <c r="K12" s="61"/>
      <c r="L12" s="54"/>
      <c r="M12" s="61"/>
      <c r="N12" s="61"/>
      <c r="O12" s="61"/>
      <c r="P12" s="61"/>
      <c r="Q12" s="61"/>
      <c r="R12" s="61"/>
      <c r="S12" s="61"/>
      <c r="T12" s="54"/>
      <c r="U12" s="61"/>
      <c r="V12" s="61"/>
      <c r="W12" s="54"/>
      <c r="X12" s="61"/>
      <c r="Y12" s="54"/>
      <c r="Z12" s="61"/>
      <c r="AA12" s="61"/>
      <c r="AB12" s="61"/>
      <c r="AC12" s="61"/>
      <c r="AD12" s="50"/>
      <c r="AE12" s="53"/>
      <c r="AG12" s="11"/>
      <c r="AH12" s="11"/>
    </row>
    <row r="13" spans="1:36" ht="15" customHeight="1" x14ac:dyDescent="0.25">
      <c r="A13" s="99" t="s">
        <v>49</v>
      </c>
      <c r="B13" s="99"/>
      <c r="C13" s="47"/>
      <c r="D13" s="59">
        <f t="shared" ref="D13:AC13" si="0">D14+D16+D18</f>
        <v>5797300</v>
      </c>
      <c r="E13" s="59">
        <f t="shared" si="0"/>
        <v>5364956</v>
      </c>
      <c r="F13" s="59"/>
      <c r="G13" s="59"/>
      <c r="H13" s="59"/>
      <c r="I13" s="59"/>
      <c r="J13" s="59">
        <f t="shared" si="0"/>
        <v>195</v>
      </c>
      <c r="K13" s="59">
        <f t="shared" si="0"/>
        <v>1798760</v>
      </c>
      <c r="L13" s="59"/>
      <c r="M13" s="59"/>
      <c r="N13" s="59"/>
      <c r="O13" s="59"/>
      <c r="P13" s="59"/>
      <c r="Q13" s="59"/>
      <c r="R13" s="59"/>
      <c r="S13" s="59"/>
      <c r="T13" s="59">
        <f t="shared" si="0"/>
        <v>446.91</v>
      </c>
      <c r="U13" s="59">
        <f t="shared" si="0"/>
        <v>3566196</v>
      </c>
      <c r="V13" s="59"/>
      <c r="W13" s="59"/>
      <c r="X13" s="59"/>
      <c r="Y13" s="59"/>
      <c r="Z13" s="59"/>
      <c r="AA13" s="59"/>
      <c r="AB13" s="59">
        <f t="shared" si="0"/>
        <v>432344</v>
      </c>
      <c r="AC13" s="59">
        <f t="shared" si="0"/>
        <v>0</v>
      </c>
      <c r="AD13" s="59"/>
      <c r="AE13" s="53"/>
      <c r="AG13" s="11"/>
      <c r="AH13" s="11"/>
    </row>
    <row r="14" spans="1:36" ht="15" customHeight="1" x14ac:dyDescent="0.25">
      <c r="A14" s="99" t="s">
        <v>26</v>
      </c>
      <c r="B14" s="99"/>
      <c r="C14" s="51"/>
      <c r="D14" s="59">
        <f t="shared" ref="D14:AC14" si="1">D15</f>
        <v>290157</v>
      </c>
      <c r="E14" s="59"/>
      <c r="F14" s="59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>
        <f t="shared" si="1"/>
        <v>290157</v>
      </c>
      <c r="AC14" s="59">
        <f t="shared" si="1"/>
        <v>0</v>
      </c>
      <c r="AD14" s="59"/>
      <c r="AE14" s="53"/>
      <c r="AG14" s="11"/>
      <c r="AH14" s="11"/>
    </row>
    <row r="15" spans="1:36" ht="15" customHeight="1" x14ac:dyDescent="0.25">
      <c r="A15" s="60" t="e">
        <f>#REF!+1</f>
        <v>#REF!</v>
      </c>
      <c r="B15" s="48" t="s">
        <v>23</v>
      </c>
      <c r="C15" s="57" t="s">
        <v>36</v>
      </c>
      <c r="D15" s="49">
        <f>E15+AB15+AC15+AD15</f>
        <v>290157</v>
      </c>
      <c r="E15" s="49"/>
      <c r="F15" s="62"/>
      <c r="G15" s="62"/>
      <c r="H15" s="62"/>
      <c r="I15" s="62"/>
      <c r="J15" s="62"/>
      <c r="K15" s="62"/>
      <c r="L15" s="62"/>
      <c r="M15" s="62"/>
      <c r="N15" s="62"/>
      <c r="O15" s="62"/>
      <c r="P15" s="62"/>
      <c r="Q15" s="62"/>
      <c r="R15" s="62"/>
      <c r="S15" s="62"/>
      <c r="T15" s="50"/>
      <c r="U15" s="50"/>
      <c r="V15" s="62"/>
      <c r="W15" s="62"/>
      <c r="X15" s="50"/>
      <c r="Y15" s="50"/>
      <c r="Z15" s="62"/>
      <c r="AA15" s="62"/>
      <c r="AB15" s="50">
        <v>290157</v>
      </c>
      <c r="AC15" s="62"/>
      <c r="AD15" s="50"/>
      <c r="AE15" s="53"/>
      <c r="AF15" s="41"/>
      <c r="AG15" s="11"/>
      <c r="AH15" s="11"/>
    </row>
    <row r="16" spans="1:36" ht="15" customHeight="1" x14ac:dyDescent="0.25">
      <c r="A16" s="99" t="s">
        <v>24</v>
      </c>
      <c r="B16" s="99"/>
      <c r="C16" s="52"/>
      <c r="D16" s="59">
        <f t="shared" ref="D16:AC16" si="2">D17</f>
        <v>142187</v>
      </c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>
        <f t="shared" si="2"/>
        <v>142187</v>
      </c>
      <c r="AC16" s="59">
        <f t="shared" si="2"/>
        <v>0</v>
      </c>
      <c r="AD16" s="59"/>
      <c r="AE16" s="53"/>
      <c r="AG16" s="11"/>
      <c r="AH16" s="11"/>
    </row>
    <row r="17" spans="1:34" ht="15" customHeight="1" x14ac:dyDescent="0.25">
      <c r="A17" s="60" t="e">
        <f>A15+1</f>
        <v>#REF!</v>
      </c>
      <c r="B17" s="48" t="s">
        <v>23</v>
      </c>
      <c r="C17" s="48" t="s">
        <v>29</v>
      </c>
      <c r="D17" s="49">
        <f>E17+AB17+AC17+AD17</f>
        <v>142187</v>
      </c>
      <c r="E17" s="49"/>
      <c r="F17" s="50"/>
      <c r="G17" s="50"/>
      <c r="H17" s="50"/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4">
        <v>142187</v>
      </c>
      <c r="AC17" s="50"/>
      <c r="AD17" s="50"/>
      <c r="AE17" s="53"/>
      <c r="AF17" s="41"/>
      <c r="AG17" s="11"/>
      <c r="AH17" s="11"/>
    </row>
    <row r="18" spans="1:34" ht="15" customHeight="1" x14ac:dyDescent="0.25">
      <c r="A18" s="99" t="s">
        <v>25</v>
      </c>
      <c r="B18" s="99"/>
      <c r="C18" s="52"/>
      <c r="D18" s="59">
        <f>SUM(D19:D22)</f>
        <v>5364956</v>
      </c>
      <c r="E18" s="59">
        <f>SUM(E19:E22)</f>
        <v>5364956</v>
      </c>
      <c r="F18" s="59"/>
      <c r="G18" s="59"/>
      <c r="H18" s="59"/>
      <c r="I18" s="59"/>
      <c r="J18" s="59">
        <f>SUM(J19:J22)</f>
        <v>195</v>
      </c>
      <c r="K18" s="59">
        <f>SUM(K19:K22)</f>
        <v>1798760</v>
      </c>
      <c r="L18" s="59"/>
      <c r="M18" s="59"/>
      <c r="N18" s="59"/>
      <c r="O18" s="59"/>
      <c r="P18" s="59"/>
      <c r="Q18" s="59"/>
      <c r="R18" s="59"/>
      <c r="S18" s="59"/>
      <c r="T18" s="59">
        <f>SUM(T19:T22)</f>
        <v>446.91</v>
      </c>
      <c r="U18" s="59">
        <f>SUM(U19:U22)</f>
        <v>3566196</v>
      </c>
      <c r="V18" s="59"/>
      <c r="W18" s="59"/>
      <c r="X18" s="59"/>
      <c r="Y18" s="59"/>
      <c r="Z18" s="59"/>
      <c r="AA18" s="59"/>
      <c r="AB18" s="59"/>
      <c r="AC18" s="59">
        <f>SUM(AC19:AC22)</f>
        <v>0</v>
      </c>
      <c r="AD18" s="59"/>
      <c r="AE18" s="53"/>
      <c r="AG18" s="11"/>
      <c r="AH18" s="11"/>
    </row>
    <row r="19" spans="1:34" ht="15" customHeight="1" x14ac:dyDescent="0.25">
      <c r="A19" s="60" t="e">
        <f>A17+1</f>
        <v>#REF!</v>
      </c>
      <c r="B19" s="48" t="s">
        <v>23</v>
      </c>
      <c r="C19" s="58" t="s">
        <v>27</v>
      </c>
      <c r="D19" s="49">
        <f t="shared" ref="D19:D22" si="3">E19+AB19+AC19+AD19</f>
        <v>885926</v>
      </c>
      <c r="E19" s="49">
        <f t="shared" ref="E19:E22" si="4">G19+I19+K19+M19+O19+Q19+S19+U19+W19+Y19+AA19</f>
        <v>885926</v>
      </c>
      <c r="F19" s="54"/>
      <c r="G19" s="49"/>
      <c r="H19" s="55"/>
      <c r="I19" s="54"/>
      <c r="J19" s="50">
        <v>80</v>
      </c>
      <c r="K19" s="50">
        <v>885926</v>
      </c>
      <c r="L19" s="54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49"/>
      <c r="AA19" s="54"/>
      <c r="AB19" s="50"/>
      <c r="AC19" s="50"/>
      <c r="AD19" s="50"/>
      <c r="AE19" s="53"/>
      <c r="AF19" s="41"/>
      <c r="AH19" s="11"/>
    </row>
    <row r="20" spans="1:34" ht="15" customHeight="1" x14ac:dyDescent="0.25">
      <c r="A20" s="60" t="e">
        <f t="shared" ref="A20:A22" si="5">A19+1</f>
        <v>#REF!</v>
      </c>
      <c r="B20" s="48" t="s">
        <v>23</v>
      </c>
      <c r="C20" s="58" t="s">
        <v>28</v>
      </c>
      <c r="D20" s="49">
        <f t="shared" si="3"/>
        <v>283568</v>
      </c>
      <c r="E20" s="49">
        <f t="shared" si="4"/>
        <v>283568</v>
      </c>
      <c r="F20" s="54"/>
      <c r="G20" s="50"/>
      <c r="H20" s="55"/>
      <c r="I20" s="54"/>
      <c r="J20" s="63">
        <v>33</v>
      </c>
      <c r="K20" s="63">
        <v>283568</v>
      </c>
      <c r="L20" s="54"/>
      <c r="M20" s="50"/>
      <c r="N20" s="63"/>
      <c r="O20" s="63"/>
      <c r="P20" s="54"/>
      <c r="Q20" s="49"/>
      <c r="R20" s="63"/>
      <c r="S20" s="63"/>
      <c r="T20" s="49"/>
      <c r="U20" s="56"/>
      <c r="V20" s="49"/>
      <c r="W20" s="54"/>
      <c r="X20" s="63"/>
      <c r="Y20" s="63"/>
      <c r="Z20" s="49"/>
      <c r="AA20" s="54"/>
      <c r="AB20" s="50"/>
      <c r="AC20" s="63"/>
      <c r="AD20" s="50"/>
      <c r="AE20" s="53"/>
      <c r="AF20" s="41"/>
      <c r="AH20" s="11"/>
    </row>
    <row r="21" spans="1:34" ht="15" customHeight="1" x14ac:dyDescent="0.25">
      <c r="A21" s="60" t="e">
        <f t="shared" si="5"/>
        <v>#REF!</v>
      </c>
      <c r="B21" s="48" t="s">
        <v>23</v>
      </c>
      <c r="C21" s="58" t="s">
        <v>29</v>
      </c>
      <c r="D21" s="49">
        <f t="shared" si="3"/>
        <v>3896073</v>
      </c>
      <c r="E21" s="49">
        <f t="shared" si="4"/>
        <v>3896073</v>
      </c>
      <c r="F21" s="54"/>
      <c r="G21" s="49"/>
      <c r="H21" s="63"/>
      <c r="I21" s="50"/>
      <c r="J21" s="63">
        <v>42</v>
      </c>
      <c r="K21" s="63">
        <v>329877</v>
      </c>
      <c r="L21" s="63"/>
      <c r="M21" s="50"/>
      <c r="N21" s="63"/>
      <c r="O21" s="63"/>
      <c r="P21" s="63"/>
      <c r="Q21" s="63"/>
      <c r="R21" s="63"/>
      <c r="S21" s="63"/>
      <c r="T21" s="50">
        <v>446.91</v>
      </c>
      <c r="U21" s="50">
        <v>3566196</v>
      </c>
      <c r="V21" s="63"/>
      <c r="W21" s="50"/>
      <c r="X21" s="63"/>
      <c r="Y21" s="63"/>
      <c r="Z21" s="49"/>
      <c r="AA21" s="54"/>
      <c r="AB21" s="50"/>
      <c r="AC21" s="63">
        <v>0</v>
      </c>
      <c r="AD21" s="50"/>
      <c r="AE21" s="53"/>
      <c r="AF21" s="41"/>
      <c r="AH21" s="11"/>
    </row>
    <row r="22" spans="1:34" ht="15" customHeight="1" x14ac:dyDescent="0.25">
      <c r="A22" s="60" t="e">
        <f t="shared" si="5"/>
        <v>#REF!</v>
      </c>
      <c r="B22" s="48" t="s">
        <v>23</v>
      </c>
      <c r="C22" s="64" t="s">
        <v>30</v>
      </c>
      <c r="D22" s="49">
        <f t="shared" si="3"/>
        <v>299389</v>
      </c>
      <c r="E22" s="49">
        <f t="shared" si="4"/>
        <v>299389</v>
      </c>
      <c r="F22" s="54"/>
      <c r="G22" s="49"/>
      <c r="H22" s="55"/>
      <c r="I22" s="54"/>
      <c r="J22" s="63">
        <v>40</v>
      </c>
      <c r="K22" s="63">
        <v>299389</v>
      </c>
      <c r="L22" s="54"/>
      <c r="M22" s="50"/>
      <c r="N22" s="63"/>
      <c r="O22" s="63"/>
      <c r="P22" s="54"/>
      <c r="Q22" s="49"/>
      <c r="R22" s="63"/>
      <c r="S22" s="63"/>
      <c r="T22" s="63"/>
      <c r="U22" s="63"/>
      <c r="V22" s="63"/>
      <c r="W22" s="63"/>
      <c r="X22" s="63"/>
      <c r="Y22" s="63"/>
      <c r="Z22" s="63"/>
      <c r="AA22" s="63"/>
      <c r="AB22" s="50"/>
      <c r="AC22" s="63"/>
      <c r="AD22" s="50"/>
      <c r="AE22" s="53"/>
      <c r="AF22" s="41"/>
      <c r="AH22" s="11"/>
    </row>
  </sheetData>
  <autoFilter ref="A11:AL22" xr:uid="{00000000-0009-0000-0000-000001000000}"/>
  <customSheetViews>
    <customSheetView guid="{FA292CD0-8505-40ED-AB0E-69B749E8D31F}" scale="90" showAutoFilter="1" hiddenColumns="1" topLeftCell="D1">
      <pane xSplit="6" ySplit="8" topLeftCell="J9" activePane="bottomRight" state="frozen"/>
      <selection pane="bottomRight" activeCell="D2" sqref="D1:D1048576"/>
      <pageMargins left="0.11811023622047245" right="0.11811023622047245" top="0.39370078740157483" bottom="0.39370078740157483" header="0.31496062992125984" footer="0.31496062992125984"/>
      <printOptions horizontalCentered="1"/>
      <pageSetup paperSize="9" scale="75" orientation="landscape" horizontalDpi="300" verticalDpi="300" r:id="rId1"/>
      <autoFilter ref="D8:AV4984" xr:uid="{59B4363D-9ACC-40FB-8959-CB7ABDD4E484}"/>
    </customSheetView>
    <customSheetView guid="{25959F33-C7D8-4BAA-9770-0E61B09CD663}" scale="80" showAutoFilter="1" hiddenColumns="1">
      <pane xSplit="6" ySplit="8" topLeftCell="O33" activePane="bottomRight" state="frozen"/>
      <selection pane="bottomRight" activeCell="A56" sqref="A56:XFD56"/>
      <pageMargins left="0.11811023622047245" right="0.11811023622047245" top="0.39370078740157483" bottom="0.39370078740157483" header="0.31496062992125984" footer="0.31496062992125984"/>
      <printOptions horizontalCentered="1"/>
      <pageSetup paperSize="9" scale="75" orientation="landscape" horizontalDpi="300" verticalDpi="300" r:id="rId2"/>
      <autoFilter ref="A8:XFD3327" xr:uid="{0D68591A-9AE8-4873-AE96-48D88604A94D}"/>
    </customSheetView>
  </customSheetViews>
  <mergeCells count="28">
    <mergeCell ref="A13:B13"/>
    <mergeCell ref="A14:B14"/>
    <mergeCell ref="A16:B16"/>
    <mergeCell ref="A18:B18"/>
    <mergeCell ref="A3:AD3"/>
    <mergeCell ref="E5:AA5"/>
    <mergeCell ref="Z7:AA9"/>
    <mergeCell ref="X7:Y9"/>
    <mergeCell ref="V7:W9"/>
    <mergeCell ref="T7:U9"/>
    <mergeCell ref="R7:S9"/>
    <mergeCell ref="P7:Q9"/>
    <mergeCell ref="N7:O9"/>
    <mergeCell ref="L7:M9"/>
    <mergeCell ref="J7:K9"/>
    <mergeCell ref="H7:I9"/>
    <mergeCell ref="F7:G9"/>
    <mergeCell ref="AB4:AD4"/>
    <mergeCell ref="E6:E9"/>
    <mergeCell ref="F6:AA6"/>
    <mergeCell ref="AE6:AE9"/>
    <mergeCell ref="D5:D9"/>
    <mergeCell ref="A5:A10"/>
    <mergeCell ref="C5:C10"/>
    <mergeCell ref="B5:B10"/>
    <mergeCell ref="AB6:AB9"/>
    <mergeCell ref="AC6:AC9"/>
    <mergeCell ref="AD6:AD9"/>
  </mergeCells>
  <printOptions horizontalCentered="1"/>
  <pageMargins left="0.11811023622047245" right="0.11811023622047245" top="0.39370078740157483" bottom="0.39370078740157483" header="0.31496062992125984" footer="0.31496062992125984"/>
  <pageSetup paperSize="9" scale="75" orientation="landscape" horizontalDpi="300" verticalDpi="300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таблица 1</vt:lpstr>
      <vt:lpstr>таблица 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Иванова Ольга Евгеньевна</dc:creator>
  <cp:lastModifiedBy>Пользователь Windows</cp:lastModifiedBy>
  <cp:lastPrinted>2025-12-17T12:00:16Z</cp:lastPrinted>
  <dcterms:created xsi:type="dcterms:W3CDTF">2006-09-16T00:00:00Z</dcterms:created>
  <dcterms:modified xsi:type="dcterms:W3CDTF">2025-12-17T12:04:00Z</dcterms:modified>
</cp:coreProperties>
</file>